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965" activeTab="6"/>
  </bookViews>
  <sheets>
    <sheet name="dod1" sheetId="1" r:id="rId1"/>
    <sheet name="dod2" sheetId="2" r:id="rId2"/>
    <sheet name="dod3" sheetId="3" r:id="rId3"/>
    <sheet name="dod4" sheetId="4" r:id="rId4"/>
    <sheet name="dod5" sheetId="5" r:id="rId5"/>
    <sheet name="dod6" sheetId="6" r:id="rId6"/>
    <sheet name="dod7  " sheetId="7" r:id="rId7"/>
  </sheets>
  <definedNames>
    <definedName name="_xlnm.Print_Area" localSheetId="4">'dod5'!$B$1:$H$54</definedName>
    <definedName name="_xlnm.Print_Area" localSheetId="5">'dod6'!$A$1:$J$32</definedName>
    <definedName name="_xlnm.Print_Area" localSheetId="6">'dod7  '!$A$1:$J$41</definedName>
  </definedNames>
  <calcPr fullCalcOnLoad="1"/>
</workbook>
</file>

<file path=xl/sharedStrings.xml><?xml version="1.0" encoding="utf-8"?>
<sst xmlns="http://schemas.openxmlformats.org/spreadsheetml/2006/main" count="648" uniqueCount="364">
  <si>
    <t>Загальний фонд</t>
  </si>
  <si>
    <t>Спеціальний фонд</t>
  </si>
  <si>
    <t>1090</t>
  </si>
  <si>
    <t>1060</t>
  </si>
  <si>
    <t>0133</t>
  </si>
  <si>
    <t>0810</t>
  </si>
  <si>
    <t>загальний фонд</t>
  </si>
  <si>
    <t>спеціальний фонд</t>
  </si>
  <si>
    <t>0111</t>
  </si>
  <si>
    <t>0110000</t>
  </si>
  <si>
    <t>0100000</t>
  </si>
  <si>
    <t>0118831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</si>
  <si>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</si>
  <si>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</si>
  <si>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</si>
  <si>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0456</t>
  </si>
  <si>
    <t>Організація благоустрою населених пунктів</t>
  </si>
  <si>
    <t>0620</t>
  </si>
  <si>
    <t>6030</t>
  </si>
  <si>
    <t>0116030</t>
  </si>
  <si>
    <t>Проведення навчально-тренувальних зборів і змагань з олімпійських видів спорту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</si>
  <si>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</si>
  <si>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</si>
  <si>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</si>
  <si>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Надання дошкільної освіти</t>
  </si>
  <si>
    <t>0910</t>
  </si>
  <si>
    <t>1010</t>
  </si>
  <si>
    <t>Інша діяльність у сфері державного управління</t>
  </si>
  <si>
    <t>0110180</t>
  </si>
  <si>
    <t>0150</t>
  </si>
  <si>
    <t>0113242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</si>
  <si>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</si>
  <si>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</si>
  <si>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0117461</t>
  </si>
  <si>
    <t>Інші заходи у сфері соціального захисту і соціального забезпечення</t>
  </si>
  <si>
    <t>1014060</t>
  </si>
  <si>
    <t>Забезпечення діяльності бібліотек</t>
  </si>
  <si>
    <t>0824</t>
  </si>
  <si>
    <t>4030</t>
  </si>
  <si>
    <t>1014030</t>
  </si>
  <si>
    <t>Керівництво і управління у відповідній сфері у містах (місті Києві), селищах, селах, об`єднаних територіальних громадах</t>
  </si>
  <si>
    <t>0160</t>
  </si>
  <si>
    <t>Відділ культури та туризму Срібнянської селищної ради</t>
  </si>
  <si>
    <t>1010000</t>
  </si>
  <si>
    <t>1000000</t>
  </si>
  <si>
    <t>0615011</t>
  </si>
  <si>
    <t>0990</t>
  </si>
  <si>
    <t>Забезпечення діяльності інших закладів у сфері освіти</t>
  </si>
  <si>
    <t>0921</t>
  </si>
  <si>
    <t>1020</t>
  </si>
  <si>
    <t>0611010</t>
  </si>
  <si>
    <t>Відділ освіти,сім'ї,молоді та спорту Срібнянської селищної ради</t>
  </si>
  <si>
    <t>0610000</t>
  </si>
  <si>
    <t>0600000</t>
  </si>
  <si>
    <t>0490</t>
  </si>
  <si>
    <t>Організація та проведення громадських робіт</t>
  </si>
  <si>
    <t>0113210</t>
  </si>
  <si>
    <t>(грн)</t>
  </si>
  <si>
    <t>усього</t>
  </si>
  <si>
    <t>Додаток 7</t>
  </si>
  <si>
    <t xml:space="preserve">Срібнянська селищна рада 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</si>
  <si>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</si>
  <si>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</si>
  <si>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</si>
  <si>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</si>
  <si>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</si>
  <si>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>Утримання та забезпечення діяльності центрів соціальних служб для сім`ї, дітей та молоді</t>
  </si>
  <si>
    <t>Надання довгострокових кредитів індивідуальним забудовникам житла на селі</t>
  </si>
  <si>
    <t>X</t>
  </si>
  <si>
    <t>0443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</si>
  <si>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</si>
  <si>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</si>
  <si>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0116020</t>
  </si>
  <si>
    <t xml:space="preserve">Капітальні видатки </t>
  </si>
  <si>
    <t>Програма ремонту та утримання доріг комунальної власності Срібнянської селищної ради на 2019-2021 роки</t>
  </si>
  <si>
    <t>Рішення  18 сесії  7 скликання від 22.03.2019 р.</t>
  </si>
  <si>
    <t>Додаток 6</t>
  </si>
  <si>
    <t>(код бюджету)</t>
  </si>
  <si>
    <t>Код Типової програмної класифікації видатків та кредитування місцевого бюджету</t>
  </si>
  <si>
    <t>Код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</si>
  <si>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</si>
  <si>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Х</t>
  </si>
  <si>
    <t xml:space="preserve">  </t>
  </si>
  <si>
    <t>Найменування об"єкта будівництва/ вид будівельних робіт,у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</si>
  <si>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</si>
  <si>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</si>
  <si>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періоду,%</t>
  </si>
  <si>
    <t>Обсяг видатків бюжжету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</si>
  <si>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</si>
  <si>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УСЬОГО</t>
  </si>
  <si>
    <t>0117330</t>
  </si>
  <si>
    <t>Будівництво  інших об`єктів комунальної власності</t>
  </si>
  <si>
    <t>0615012</t>
  </si>
  <si>
    <t>Проведення навчально-тренувальних зборів і змагань з неолімпійських видів спорту</t>
  </si>
  <si>
    <t>Надання позашкільної освіти закладами позашкільної освіти, заходи із позашкільної роботи з дітьми</t>
  </si>
  <si>
    <t>7330</t>
  </si>
  <si>
    <t>Рішення  24 сесії 7 скликання від 20.12.2019 р.</t>
  </si>
  <si>
    <t>Програма"Організація харчування здобувачів освіти (вихованців) у закладах дошкільної та загальної  середньої освіти на 2020-2022 роки"</t>
  </si>
  <si>
    <t>Будівництво інших об`єктів комунальної власності</t>
  </si>
  <si>
    <t xml:space="preserve"> Програма " Фінансової підтримки КП "Комунгосп" Срібнянської селищної ради та здійснення внесків до його статутного капіталу на 2020-2022 роки  "</t>
  </si>
  <si>
    <t>0112144</t>
  </si>
  <si>
    <t>2144</t>
  </si>
  <si>
    <t>0763</t>
  </si>
  <si>
    <t>Централізовані заходи з лікування хворих на цукровий та нецукровий діабет</t>
  </si>
  <si>
    <t>Програма «Профілактика правопорушень на 2020-2022 роки»</t>
  </si>
  <si>
    <t>Рішення  26 сесії  7 скликання від 19.02.2020 р.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</si>
  <si>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</si>
  <si>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</si>
  <si>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</si>
  <si>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</si>
  <si>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</si>
  <si>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Багатопрофільна стаціонарна медична допомога населенню</t>
  </si>
  <si>
    <t>0117660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</si>
  <si>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</si>
  <si>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</si>
  <si>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0112010</t>
  </si>
  <si>
    <t>2010</t>
  </si>
  <si>
    <t>0731</t>
  </si>
  <si>
    <t>Рішення  37 сесії 7 скликання від 22.10.2020 р.</t>
  </si>
  <si>
    <t>0112152</t>
  </si>
  <si>
    <t>2152</t>
  </si>
  <si>
    <t>Інші програми та заходи у сфері охорони здоров`я</t>
  </si>
  <si>
    <t>Програма підтримки розвитку архівної справи комунальної установи "Трудовий архів" Срібнянської селищної ради на 2020-2025 роки</t>
  </si>
  <si>
    <t>Програма місцевих стимулів для медичних працівників які працюють в комунальних закладах охорони здор'я Срібнянської селищної ради на 2020-2023 роки</t>
  </si>
  <si>
    <t>Фінансове управління Срібнянської селищної ради</t>
  </si>
  <si>
    <t>3710160</t>
  </si>
  <si>
    <t>Програма заходів з відзначення державних та професійних свят,ювілейних та святкових дат,відзначення осіб,які зробили вагомий внесок у розвиток Срібнянської об'єднаної територіальної громади,здійснення представницьких та інших заходів на 2021-2025 роки</t>
  </si>
  <si>
    <t>Рішення  36 сесії 7 скликання від 13.10.2020 р.</t>
  </si>
  <si>
    <t>Програма фінансової підтримки Комунального некомерційного підприємства "Срібнянська центральна лікарня" Срібнянської селищної ради Чернігівської області на 2021 рік</t>
  </si>
  <si>
    <t>Програма  забезпечення препаратами інсуліну хворих на цукровий та нецукровий діабет на 2021 рік</t>
  </si>
  <si>
    <t>Програма фінансової підтримки комунального некомерційного підприємства "Срібнянський центр первинної медико-санітарної допомоги"Срібнянської селищної ради на 2021 рік</t>
  </si>
  <si>
    <t>Рішення 2сесії 8 скликання від 23.12.2020 р.</t>
  </si>
  <si>
    <t xml:space="preserve">Про затвердження Програми соціальної підтримки учасників бойових дій та членів їх сімей, що проживають на території Срібнянської селищної ради на 2021 - 2025 роки </t>
  </si>
  <si>
    <t>Рішення  36 сесії 7 скликання від 13.10.20 р.</t>
  </si>
  <si>
    <t>Програма "Турбота " на 2021-2025 роки</t>
  </si>
  <si>
    <t>Програма з благоустрою території Срібнянської селищної ради на 2021-2025 роки</t>
  </si>
  <si>
    <t xml:space="preserve">Програма підтримки індивідуального житлового будівництва та розвитку особистого селянського господарства  "Власний дім" на 2021-2023 роки на території Срібнянської селищної об'єднаної територіальної громади </t>
  </si>
  <si>
    <t>Рішення  36 сесії  7 скликання від 13.10.2020 р.</t>
  </si>
  <si>
    <t>Програма підтримки та розвитку фізичної культури і спорту на території Срібнянської селищної ради 2021-2023 роки</t>
  </si>
  <si>
    <t>Рішення 36 сесії 7 скликання від 13.10.2020 р.</t>
  </si>
  <si>
    <t>Програма "Громадське бюджетування (бюджет участі) в Срібнянській селищній об'єднаній територіальній громаді на 2021-2023 роки"</t>
  </si>
  <si>
    <t xml:space="preserve">Надання загальної середньої освіти закладами загальної середньої освіти </t>
  </si>
  <si>
    <t>Програма надання одноразової допомоги дітям-сиротам і дітям, позбавленим батьківського піклування, після досягнення 18-річного віку з числа випускників закладів загальної середньої освіти Срібнянської селищної ради  на 2021-2023 роки</t>
  </si>
  <si>
    <r>
      <t>Програма " Про підвіз здобувачів освіти та педагогічних працівників закладів освіти Срібнянської селищної ради Чернігівської області до місця навчання, роботи та у зворотному напрямку на 2021-2023 роки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</t>
    </r>
  </si>
  <si>
    <t>Рішення  36 сесії 7скликання від 13.10.2020 р.</t>
  </si>
  <si>
    <t xml:space="preserve">            1. Показники міжбюджетних трансфертів з інших бюджетів</t>
  </si>
  <si>
    <t>Код Класифікації доходу бюджету / Код бюджету</t>
  </si>
  <si>
    <t>Найменування трансферту / Найменування бюджету - надавача міжбюджетного трансферту</t>
  </si>
  <si>
    <t>І. Трансферти до загального фонду бюджету</t>
  </si>
  <si>
    <t xml:space="preserve">            2. Показники міжбюджетних трансфертів  іншим бюджетам</t>
  </si>
  <si>
    <t>Код Програмної класифікації видатків та кредитування місцевого  бюджету / Код бюджету</t>
  </si>
  <si>
    <t>Код Типової програмної класифікації видатків та кредитування місцевого  бюджету</t>
  </si>
  <si>
    <t>Найменування трансферту / Найменування бюджету - отримувача міжбюджетного трансферту</t>
  </si>
  <si>
    <t>УСЬОГО за розділами І, ІІ, у тому числі:</t>
  </si>
  <si>
    <t>ІІ. Трансферти до спеціального фонду бюджету</t>
  </si>
  <si>
    <t>О.ПАНЧЕНКО</t>
  </si>
  <si>
    <t>Селищний голова</t>
  </si>
  <si>
    <t>Разом доходів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</si>
  <si>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</si>
  <si>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Інші субвенції з місцевого бюджету</t>
  </si>
  <si>
    <t>Субвенції з місцевих бюджетів іншим місцевим бюджетам</t>
  </si>
  <si>
    <t>Освітня субвенція з державного бюджету місцевим бюджетам </t>
  </si>
  <si>
    <t>Субвенції з державного бюджету місцевим бюджетам</t>
  </si>
  <si>
    <t>Від органів державного управління  </t>
  </si>
  <si>
    <t>Офіційні трансферти  </t>
  </si>
  <si>
    <t>Усього доходів (без урахування міжбюджетних трансфертів)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</si>
  <si>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</si>
  <si>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землі  </t>
  </si>
  <si>
    <t>Кошти від продажу землі і нематеріальних активів </t>
  </si>
  <si>
    <t>Доходи від операцій з капіталом 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</si>
  <si>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</si>
  <si>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Інші джерела власних надходжень бюджетних установ 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</si>
  <si>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</si>
  <si>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додаткової (господарської) діяльності </t>
  </si>
  <si>
    <t>Плата за послуги, що надаються бюджетними установами згідно з їх основною діяльністю </t>
  </si>
  <si>
    <t>Надходження від плати за послуги, що надаються бюджетними установами згідно із законодавством </t>
  </si>
  <si>
    <t>Власні надходження бюджетних установ  </t>
  </si>
  <si>
    <t>Інші надходження  </t>
  </si>
  <si>
    <t>Інші неподаткові надходження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</si>
  <si>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</si>
  <si>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Державне мито, пов`язане з видачею та оформленням закордонних паспортів (посвідок) та паспортів громадян України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</si>
  <si>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</si>
  <si>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</si>
  <si>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</si>
  <si>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Надходження від орендної плати за користування цілісним майновим комплексом та іншим державним майном  </t>
  </si>
  <si>
    <t>Адміністративний збір за державну реєстрацію речових прав на нерухоме майно та їх обтяжень </t>
  </si>
  <si>
    <t>Плата за надання інших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</si>
  <si>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</si>
  <si>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адміністративних послуг</t>
  </si>
  <si>
    <t>Адміністративні збори та платежі, доходи від некомерційної господарської діяльності </t>
  </si>
  <si>
    <t>Адміністративні штрафи та інші санкції </t>
  </si>
  <si>
    <t>Доходи від власності та підприємницької діяльності  </t>
  </si>
  <si>
    <t>Неподаткові надходження 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</si>
  <si>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</si>
  <si>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</si>
  <si>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Екологічний податок </t>
  </si>
  <si>
    <t>Інші податки та збори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</si>
  <si>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</si>
  <si>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Єдиний податок з фізичних осіб </t>
  </si>
  <si>
    <t>Єдиний податок з юридичних осіб </t>
  </si>
  <si>
    <t>Єдиний податок  </t>
  </si>
  <si>
    <t>Туристичний збір, сплачений юридичними особами </t>
  </si>
  <si>
    <t>Туристичний збір </t>
  </si>
  <si>
    <t>Транспортний податок з юридичних осіб </t>
  </si>
  <si>
    <t>Орендна плата з фізичних осіб </t>
  </si>
  <si>
    <t>Земельний податок з фізичних осіб </t>
  </si>
  <si>
    <t>Орендна плата з юридичних осіб </t>
  </si>
  <si>
    <t>Земельний податок з юридичних осіб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</si>
  <si>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</si>
  <si>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</si>
  <si>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</si>
  <si>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</si>
  <si>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майно </t>
  </si>
  <si>
    <t>Місцеві податки </t>
  </si>
  <si>
    <t>Акцизний податок з реалізації суб`єктами господарювання роздрібної торгівлі підакцизних товарів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</si>
  <si>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</si>
  <si>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</si>
  <si>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вироблених в Україні підакцизних товарів (продукції) </t>
  </si>
  <si>
    <t>Внутрішні податки на товари та послуги 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</si>
  <si>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</si>
  <si>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</si>
  <si>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</si>
  <si>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</si>
  <si>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 </t>
  </si>
  <si>
    <t>Рентна плата та плата за використання інших природних ресурсів 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</si>
  <si>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</si>
  <si>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</si>
  <si>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</si>
  <si>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</si>
  <si>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та збір на доходи фізичних осіб</t>
  </si>
  <si>
    <t>Податки на доходи, податки на прибуток, податки на збільшення ринкової вартості  </t>
  </si>
  <si>
    <t>Податкові надходження  </t>
  </si>
  <si>
    <t>Найменування згідно з Класифікацією доходів бюджету</t>
  </si>
  <si>
    <t>Код</t>
  </si>
  <si>
    <t>25530000000</t>
  </si>
  <si>
    <t>ДОХОДИ
місцевого бюджету на 2021 рік</t>
  </si>
  <si>
    <t>Додаток 1</t>
  </si>
  <si>
    <t>Загальне фінансування</t>
  </si>
  <si>
    <t>Кошти, що передаються із загального фонду бюджету до бюджету розвитку (спеціального фонду)</t>
  </si>
  <si>
    <t>Зміни обсягів бюджетних коштів</t>
  </si>
  <si>
    <t>Фінансування за активними операціями</t>
  </si>
  <si>
    <t>Фінансування за типом боргового зобов’язання</t>
  </si>
  <si>
    <t>Фінансування за рахунок зміни залишків коштів бюджетів</t>
  </si>
  <si>
    <t>Внутрішнє фінансування</t>
  </si>
  <si>
    <t>Фінансування за типом кредитора</t>
  </si>
  <si>
    <t>Найменування згідно з Класифікацією фінансування бюджету</t>
  </si>
  <si>
    <t>ФІНАНСУВАННЯ
місцевого бюджету на 2021 рік</t>
  </si>
  <si>
    <t>Додаток 2</t>
  </si>
  <si>
    <t>9770</t>
  </si>
  <si>
    <t>3719770</t>
  </si>
  <si>
    <t>Реверсна дотація </t>
  </si>
  <si>
    <t>9110</t>
  </si>
  <si>
    <t>3719110</t>
  </si>
  <si>
    <t>3710000</t>
  </si>
  <si>
    <t>3700000</t>
  </si>
  <si>
    <t>Інші заходи в галузі культури і мистецтва</t>
  </si>
  <si>
    <t>0829</t>
  </si>
  <si>
    <t>4082</t>
  </si>
  <si>
    <t>1014082</t>
  </si>
  <si>
    <t>Забезпечення діяльності інших закладів в галузі культури і мистецтва</t>
  </si>
  <si>
    <t>4081</t>
  </si>
  <si>
    <t>1014081</t>
  </si>
  <si>
    <t>Забезпечення діяльності музеїв i виставок</t>
  </si>
  <si>
    <t>4040</t>
  </si>
  <si>
    <t>1014040</t>
  </si>
  <si>
    <t>Надання спеціальної освіти мистецькими школами</t>
  </si>
  <si>
    <t>0960</t>
  </si>
  <si>
    <t>1080</t>
  </si>
  <si>
    <t>1011080</t>
  </si>
  <si>
    <t>1010160</t>
  </si>
  <si>
    <t>5012</t>
  </si>
  <si>
    <t>5011</t>
  </si>
  <si>
    <t>Інші програми та заходи у сфері освіти</t>
  </si>
  <si>
    <t>1142</t>
  </si>
  <si>
    <t>0611142</t>
  </si>
  <si>
    <t>1141</t>
  </si>
  <si>
    <t>0611141</t>
  </si>
  <si>
    <t>Методичне забезпечення діяльності закладів освіти</t>
  </si>
  <si>
    <t>1130</t>
  </si>
  <si>
    <t>0611130</t>
  </si>
  <si>
    <t>1070</t>
  </si>
  <si>
    <t>0611070</t>
  </si>
  <si>
    <t>Надання загальної середньої освіти закладами загальної середньої освіти</t>
  </si>
  <si>
    <t>0611031</t>
  </si>
  <si>
    <t>1021</t>
  </si>
  <si>
    <t>0611021</t>
  </si>
  <si>
    <t>0610160</t>
  </si>
  <si>
    <t>Охорона та раціональне використання природних ресурсів</t>
  </si>
  <si>
    <t>0511</t>
  </si>
  <si>
    <t>8311</t>
  </si>
  <si>
    <t>0118311</t>
  </si>
  <si>
    <t>Членські внески до асоціацій органів місцевого самоврядування</t>
  </si>
  <si>
    <t>7680</t>
  </si>
  <si>
    <t>0117680</t>
  </si>
  <si>
    <t>Підтримка діяльності готельного господарства</t>
  </si>
  <si>
    <t>0470</t>
  </si>
  <si>
    <t>7621</t>
  </si>
  <si>
    <t>0117621</t>
  </si>
  <si>
    <t>Будівництво1 інших об`єктів комунальної власності</t>
  </si>
  <si>
    <t>Забезпечення діяльності з виробництва, транспортування, постачання теплової енергії</t>
  </si>
  <si>
    <t>6012</t>
  </si>
  <si>
    <t>0116012</t>
  </si>
  <si>
    <t>0114082</t>
  </si>
  <si>
    <t>3242</t>
  </si>
  <si>
    <t>1050</t>
  </si>
  <si>
    <t>3210</t>
  </si>
  <si>
    <t>1040</t>
  </si>
  <si>
    <t>3121</t>
  </si>
  <si>
    <t>0113121</t>
  </si>
  <si>
    <t>Заходи державної політики з питань дітей та їх соціального захисту</t>
  </si>
  <si>
    <t>3112</t>
  </si>
  <si>
    <t>0113112</t>
  </si>
  <si>
    <t>3104</t>
  </si>
  <si>
    <t>0113104</t>
  </si>
  <si>
    <t>Пільгове медичне обслуговування осіб, які постраждали внаслідок Чорнобильської катастрофи</t>
  </si>
  <si>
    <t>3050</t>
  </si>
  <si>
    <t>0113050</t>
  </si>
  <si>
    <t>0110160</t>
  </si>
  <si>
    <t>Cрібнянська селищна рада(виконавчий апарат)</t>
  </si>
  <si>
    <t>Срібнянська селищна рада</t>
  </si>
  <si>
    <t>комунальні послуги та енергоносії</t>
  </si>
  <si>
    <t>оплата праці</t>
  </si>
  <si>
    <t>видатки розвитку</t>
  </si>
  <si>
    <t>з них</t>
  </si>
  <si>
    <t>видатки споживання</t>
  </si>
  <si>
    <t>Разом</t>
  </si>
  <si>
    <t>(грн.)</t>
  </si>
  <si>
    <t>видатків місцевого бюджету на 2021 рік</t>
  </si>
  <si>
    <t>РОЗПОДІЛ</t>
  </si>
  <si>
    <t>Додаток 3</t>
  </si>
  <si>
    <t>Повернення інших внутрішніх кредитів</t>
  </si>
  <si>
    <t>4123</t>
  </si>
  <si>
    <t>Повернення довгострокових кредитів, наданих індивідуальним забудовникам житла на селі</t>
  </si>
  <si>
    <t>8832</t>
  </si>
  <si>
    <t>0118832</t>
  </si>
  <si>
    <t>Надання інших внутрішніх кредитів</t>
  </si>
  <si>
    <t>4113</t>
  </si>
  <si>
    <t>8831</t>
  </si>
  <si>
    <t>разом</t>
  </si>
  <si>
    <t>Кредитування, усього</t>
  </si>
  <si>
    <t>Повернення кредитів</t>
  </si>
  <si>
    <t>Надання кредитів</t>
  </si>
  <si>
    <t>місцевого бюджету у 2021 році</t>
  </si>
  <si>
    <t>КРЕДИТУВАННЯ</t>
  </si>
  <si>
    <t>Додаток 4</t>
  </si>
  <si>
    <t>до рішення другої  сесії восьмого скликання                                Срібнянської селищної ради</t>
  </si>
  <si>
    <t>до рішення другої сесії восьмого скликання                                Срібнянської селищної ради</t>
  </si>
  <si>
    <r>
      <t xml:space="preserve"> Міжбюджетні трансферти   на</t>
    </r>
    <r>
      <rPr>
        <b/>
        <u val="single"/>
        <sz val="14"/>
        <rFont val="Times New Roman"/>
        <family val="1"/>
      </rPr>
      <t xml:space="preserve">  2021</t>
    </r>
    <r>
      <rPr>
        <b/>
        <sz val="14"/>
        <rFont val="Times New Roman"/>
        <family val="1"/>
      </rPr>
      <t xml:space="preserve"> рік</t>
    </r>
  </si>
  <si>
    <t xml:space="preserve">                      до рішення другої сесії восьмого скликання</t>
  </si>
  <si>
    <t xml:space="preserve">                      Додаток 5</t>
  </si>
  <si>
    <t xml:space="preserve">                      23.12.2020</t>
  </si>
  <si>
    <t>Реверсна дотація</t>
  </si>
  <si>
    <t>Державний бюджет</t>
  </si>
  <si>
    <t xml:space="preserve">   Срібнянської селищної  територіальної громади </t>
  </si>
  <si>
    <t>Прилуцький районний бюджет</t>
  </si>
  <si>
    <t>Інша субвенція з місцевого бюджету</t>
  </si>
  <si>
    <t>Розподіл витрат місцевого бюджету Срібнянської селищної  територіальної громади на реалізацію місцевих/регіональних програм у 2021 році</t>
  </si>
  <si>
    <t>1031</t>
  </si>
  <si>
    <t xml:space="preserve">Виготовлення  робочого проекту та капітальний ремонт автомобільної дороги комунальної власності </t>
  </si>
  <si>
    <t>Капітальні видатки ( власні кошти установи)</t>
  </si>
  <si>
    <t>Розподіл коштів бюджету розвитку місцевого бюджету Срібнянської селищної територіальної громади на здійснення заходів із будівництва,реконструкції і реставрації об'єктів виробничої,комунікаційної та соціальної інфраструктури  за об'єктами у  2021 році</t>
  </si>
  <si>
    <t>Програма організації та проведення громадських робіт на території Срібнянської селищної ради на 2021-2025 роки</t>
  </si>
  <si>
    <t>Рішення  24 сесія 7 скликання від 20.12.2019 р.</t>
  </si>
  <si>
    <t>Програма забезпечення відшкодування вартості проїзду педагогічних працівників закладів дошкільної та загальної  середньої освіти Срібнянської селищної ради до місць роботи та у зворотному напрямку на 2021 рік"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</si>
</sst>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[$-422]d\ mmmm\ yyyy&quot; р.&quot;"/>
    <numFmt numFmtId="187" formatCode="0.000"/>
  </numFmts>
  <fonts count="75">
    <font>
      <sz val="10"/>
      <name val="Arial Cyr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u val="single"/>
      <sz val="14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color indexed="8"/>
      <name val="Calibri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/>
    </border>
  </borders>
  <cellStyleXfs count="1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3" fillId="3" borderId="0" applyNumberFormat="0" applyBorder="0" applyAlignment="0" applyProtection="0"/>
    <xf numFmtId="0" fontId="57" fillId="4" borderId="0" applyNumberFormat="0" applyBorder="0" applyAlignment="0" applyProtection="0"/>
    <xf numFmtId="0" fontId="3" fillId="5" borderId="0" applyNumberFormat="0" applyBorder="0" applyAlignment="0" applyProtection="0"/>
    <xf numFmtId="0" fontId="57" fillId="6" borderId="0" applyNumberFormat="0" applyBorder="0" applyAlignment="0" applyProtection="0"/>
    <xf numFmtId="0" fontId="3" fillId="7" borderId="0" applyNumberFormat="0" applyBorder="0" applyAlignment="0" applyProtection="0"/>
    <xf numFmtId="0" fontId="57" fillId="8" borderId="0" applyNumberFormat="0" applyBorder="0" applyAlignment="0" applyProtection="0"/>
    <xf numFmtId="0" fontId="3" fillId="3" borderId="0" applyNumberFormat="0" applyBorder="0" applyAlignment="0" applyProtection="0"/>
    <xf numFmtId="0" fontId="57" fillId="9" borderId="0" applyNumberFormat="0" applyBorder="0" applyAlignment="0" applyProtection="0"/>
    <xf numFmtId="0" fontId="3" fillId="10" borderId="0" applyNumberFormat="0" applyBorder="0" applyAlignment="0" applyProtection="0"/>
    <xf numFmtId="0" fontId="57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57" fillId="14" borderId="0" applyNumberFormat="0" applyBorder="0" applyAlignment="0" applyProtection="0"/>
    <xf numFmtId="0" fontId="3" fillId="15" borderId="0" applyNumberFormat="0" applyBorder="0" applyAlignment="0" applyProtection="0"/>
    <xf numFmtId="0" fontId="57" fillId="16" borderId="0" applyNumberFormat="0" applyBorder="0" applyAlignment="0" applyProtection="0"/>
    <xf numFmtId="0" fontId="3" fillId="13" borderId="0" applyNumberFormat="0" applyBorder="0" applyAlignment="0" applyProtection="0"/>
    <xf numFmtId="0" fontId="57" fillId="17" borderId="0" applyNumberFormat="0" applyBorder="0" applyAlignment="0" applyProtection="0"/>
    <xf numFmtId="0" fontId="3" fillId="18" borderId="0" applyNumberFormat="0" applyBorder="0" applyAlignment="0" applyProtection="0"/>
    <xf numFmtId="0" fontId="57" fillId="19" borderId="0" applyNumberFormat="0" applyBorder="0" applyAlignment="0" applyProtection="0"/>
    <xf numFmtId="0" fontId="3" fillId="15" borderId="0" applyNumberFormat="0" applyBorder="0" applyAlignment="0" applyProtection="0"/>
    <xf numFmtId="0" fontId="57" fillId="20" borderId="0" applyNumberFormat="0" applyBorder="0" applyAlignment="0" applyProtection="0"/>
    <xf numFmtId="0" fontId="3" fillId="12" borderId="0" applyNumberFormat="0" applyBorder="0" applyAlignment="0" applyProtection="0"/>
    <xf numFmtId="0" fontId="57" fillId="21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8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58" fillId="22" borderId="0" applyNumberFormat="0" applyBorder="0" applyAlignment="0" applyProtection="0"/>
    <xf numFmtId="0" fontId="7" fillId="23" borderId="0" applyNumberFormat="0" applyBorder="0" applyAlignment="0" applyProtection="0"/>
    <xf numFmtId="0" fontId="58" fillId="24" borderId="0" applyNumberFormat="0" applyBorder="0" applyAlignment="0" applyProtection="0"/>
    <xf numFmtId="0" fontId="7" fillId="13" borderId="0" applyNumberFormat="0" applyBorder="0" applyAlignment="0" applyProtection="0"/>
    <xf numFmtId="0" fontId="58" fillId="17" borderId="0" applyNumberFormat="0" applyBorder="0" applyAlignment="0" applyProtection="0"/>
    <xf numFmtId="0" fontId="7" fillId="18" borderId="0" applyNumberFormat="0" applyBorder="0" applyAlignment="0" applyProtection="0"/>
    <xf numFmtId="0" fontId="58" fillId="25" borderId="0" applyNumberFormat="0" applyBorder="0" applyAlignment="0" applyProtection="0"/>
    <xf numFmtId="0" fontId="7" fillId="15" borderId="0" applyNumberFormat="0" applyBorder="0" applyAlignment="0" applyProtection="0"/>
    <xf numFmtId="0" fontId="58" fillId="26" borderId="0" applyNumberFormat="0" applyBorder="0" applyAlignment="0" applyProtection="0"/>
    <xf numFmtId="0" fontId="7" fillId="23" borderId="0" applyNumberFormat="0" applyBorder="0" applyAlignment="0" applyProtection="0"/>
    <xf numFmtId="0" fontId="58" fillId="27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0" fillId="0" borderId="0">
      <alignment/>
      <protection/>
    </xf>
    <xf numFmtId="0" fontId="58" fillId="30" borderId="0" applyNumberFormat="0" applyBorder="0" applyAlignment="0" applyProtection="0"/>
    <xf numFmtId="0" fontId="7" fillId="23" borderId="0" applyNumberFormat="0" applyBorder="0" applyAlignment="0" applyProtection="0"/>
    <xf numFmtId="0" fontId="58" fillId="31" borderId="0" applyNumberFormat="0" applyBorder="0" applyAlignment="0" applyProtection="0"/>
    <xf numFmtId="0" fontId="7" fillId="32" borderId="0" applyNumberFormat="0" applyBorder="0" applyAlignment="0" applyProtection="0"/>
    <xf numFmtId="0" fontId="58" fillId="33" borderId="0" applyNumberFormat="0" applyBorder="0" applyAlignment="0" applyProtection="0"/>
    <xf numFmtId="0" fontId="7" fillId="34" borderId="0" applyNumberFormat="0" applyBorder="0" applyAlignment="0" applyProtection="0"/>
    <xf numFmtId="0" fontId="58" fillId="35" borderId="0" applyNumberFormat="0" applyBorder="0" applyAlignment="0" applyProtection="0"/>
    <xf numFmtId="0" fontId="7" fillId="36" borderId="0" applyNumberFormat="0" applyBorder="0" applyAlignment="0" applyProtection="0"/>
    <xf numFmtId="0" fontId="58" fillId="37" borderId="0" applyNumberFormat="0" applyBorder="0" applyAlignment="0" applyProtection="0"/>
    <xf numFmtId="0" fontId="7" fillId="23" borderId="0" applyNumberFormat="0" applyBorder="0" applyAlignment="0" applyProtection="0"/>
    <xf numFmtId="0" fontId="58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9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6" borderId="0" applyNumberFormat="0" applyBorder="0" applyAlignment="0" applyProtection="0"/>
    <xf numFmtId="0" fontId="7" fillId="23" borderId="0" applyNumberFormat="0" applyBorder="0" applyAlignment="0" applyProtection="0"/>
    <xf numFmtId="0" fontId="7" fillId="32" borderId="0" applyNumberFormat="0" applyBorder="0" applyAlignment="0" applyProtection="0"/>
    <xf numFmtId="0" fontId="8" fillId="18" borderId="1" applyNumberFormat="0" applyAlignment="0" applyProtection="0"/>
    <xf numFmtId="0" fontId="59" fillId="40" borderId="2" applyNumberFormat="0" applyAlignment="0" applyProtection="0"/>
    <xf numFmtId="0" fontId="8" fillId="5" borderId="1" applyNumberFormat="0" applyAlignment="0" applyProtection="0"/>
    <xf numFmtId="0" fontId="60" fillId="41" borderId="3" applyNumberFormat="0" applyAlignment="0" applyProtection="0"/>
    <xf numFmtId="0" fontId="9" fillId="3" borderId="4" applyNumberFormat="0" applyAlignment="0" applyProtection="0"/>
    <xf numFmtId="0" fontId="61" fillId="41" borderId="2" applyNumberFormat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62" fillId="0" borderId="5" applyNumberFormat="0" applyFill="0" applyAlignment="0" applyProtection="0"/>
    <xf numFmtId="0" fontId="21" fillId="0" borderId="6" applyNumberFormat="0" applyFill="0" applyAlignment="0" applyProtection="0"/>
    <xf numFmtId="0" fontId="63" fillId="0" borderId="7" applyNumberFormat="0" applyFill="0" applyAlignment="0" applyProtection="0"/>
    <xf numFmtId="0" fontId="22" fillId="0" borderId="8" applyNumberFormat="0" applyFill="0" applyAlignment="0" applyProtection="0"/>
    <xf numFmtId="0" fontId="64" fillId="0" borderId="9" applyNumberFormat="0" applyFill="0" applyAlignment="0" applyProtection="0"/>
    <xf numFmtId="0" fontId="23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 vertical="top"/>
      <protection/>
    </xf>
    <xf numFmtId="0" fontId="16" fillId="0" borderId="11" applyNumberFormat="0" applyFill="0" applyAlignment="0" applyProtection="0"/>
    <xf numFmtId="0" fontId="65" fillId="0" borderId="12" applyNumberFormat="0" applyFill="0" applyAlignment="0" applyProtection="0"/>
    <xf numFmtId="0" fontId="2" fillId="0" borderId="13" applyNumberFormat="0" applyFill="0" applyAlignment="0" applyProtection="0"/>
    <xf numFmtId="0" fontId="11" fillId="42" borderId="14" applyNumberFormat="0" applyAlignment="0" applyProtection="0"/>
    <xf numFmtId="0" fontId="66" fillId="43" borderId="15" applyNumberFormat="0" applyAlignment="0" applyProtection="0"/>
    <xf numFmtId="0" fontId="11" fillId="42" borderId="14" applyNumberFormat="0" applyAlignment="0" applyProtection="0"/>
    <xf numFmtId="0" fontId="2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12" fillId="18" borderId="0" applyNumberFormat="0" applyBorder="0" applyAlignment="0" applyProtection="0"/>
    <xf numFmtId="0" fontId="27" fillId="3" borderId="1" applyNumberFormat="0" applyAlignment="0" applyProtection="0"/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6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16" applyNumberFormat="0" applyFill="0" applyAlignment="0" applyProtection="0"/>
    <xf numFmtId="0" fontId="70" fillId="45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0" fillId="7" borderId="18" applyNumberFormat="0" applyFont="0" applyAlignment="0" applyProtection="0"/>
    <xf numFmtId="0" fontId="20" fillId="7" borderId="1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3" borderId="4" applyNumberFormat="0" applyAlignment="0" applyProtection="0"/>
    <xf numFmtId="0" fontId="72" fillId="0" borderId="19" applyNumberFormat="0" applyFill="0" applyAlignment="0" applyProtection="0"/>
    <xf numFmtId="0" fontId="15" fillId="0" borderId="20" applyNumberFormat="0" applyFill="0" applyAlignment="0" applyProtection="0"/>
    <xf numFmtId="0" fontId="28" fillId="18" borderId="0" applyNumberFormat="0" applyBorder="0" applyAlignment="0" applyProtection="0"/>
    <xf numFmtId="0" fontId="4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4" fillId="47" borderId="0" applyNumberFormat="0" applyBorder="0" applyAlignment="0" applyProtection="0"/>
    <xf numFmtId="0" fontId="17" fillId="6" borderId="0" applyNumberFormat="0" applyBorder="0" applyAlignment="0" applyProtection="0"/>
  </cellStyleXfs>
  <cellXfs count="274">
    <xf numFmtId="0" fontId="0" fillId="0" borderId="0" xfId="0" applyAlignment="1">
      <alignment/>
    </xf>
    <xf numFmtId="0" fontId="69" fillId="0" borderId="0" xfId="144">
      <alignment/>
      <protection/>
    </xf>
    <xf numFmtId="0" fontId="0" fillId="0" borderId="0" xfId="147">
      <alignment/>
      <protection/>
    </xf>
    <xf numFmtId="0" fontId="19" fillId="0" borderId="0" xfId="150" applyFont="1">
      <alignment/>
      <protection/>
    </xf>
    <xf numFmtId="0" fontId="18" fillId="0" borderId="0" xfId="147" applyFont="1">
      <alignment/>
      <protection/>
    </xf>
    <xf numFmtId="0" fontId="5" fillId="0" borderId="0" xfId="168" applyFont="1" applyBorder="1" applyAlignment="1" applyProtection="1">
      <alignment horizontal="center" vertical="center"/>
      <protection locked="0"/>
    </xf>
    <xf numFmtId="2" fontId="18" fillId="0" borderId="21" xfId="168" applyNumberFormat="1" applyFont="1" applyFill="1" applyBorder="1" applyAlignment="1">
      <alignment horizontal="center" vertical="center" wrapText="1"/>
      <protection/>
    </xf>
    <xf numFmtId="2" fontId="5" fillId="0" borderId="21" xfId="168" applyNumberFormat="1" applyFont="1" applyFill="1" applyBorder="1" applyAlignment="1">
      <alignment horizontal="center" vertical="center" wrapText="1"/>
      <protection/>
    </xf>
    <xf numFmtId="49" fontId="5" fillId="0" borderId="0" xfId="168" applyNumberFormat="1" applyFont="1" applyBorder="1" applyAlignment="1">
      <alignment horizontal="center"/>
      <protection/>
    </xf>
    <xf numFmtId="0" fontId="5" fillId="0" borderId="0" xfId="168" applyFont="1" applyBorder="1" applyAlignment="1">
      <alignment horizontal="center" vertical="center" wrapText="1"/>
      <protection/>
    </xf>
    <xf numFmtId="3" fontId="5" fillId="0" borderId="0" xfId="168" applyNumberFormat="1" applyFont="1" applyBorder="1" applyAlignment="1">
      <alignment horizontal="right"/>
      <protection/>
    </xf>
    <xf numFmtId="180" fontId="5" fillId="0" borderId="0" xfId="168" applyNumberFormat="1" applyFont="1" applyBorder="1" applyAlignment="1">
      <alignment horizontal="right"/>
      <protection/>
    </xf>
    <xf numFmtId="2" fontId="18" fillId="3" borderId="21" xfId="168" applyNumberFormat="1" applyFont="1" applyFill="1" applyBorder="1" applyAlignment="1">
      <alignment horizontal="center" vertical="center" wrapText="1"/>
      <protection/>
    </xf>
    <xf numFmtId="2" fontId="5" fillId="3" borderId="21" xfId="168" applyNumberFormat="1" applyFont="1" applyFill="1" applyBorder="1" applyAlignment="1">
      <alignment horizontal="center" vertical="center" wrapText="1"/>
      <protection/>
    </xf>
    <xf numFmtId="0" fontId="5" fillId="0" borderId="0" xfId="168" applyFont="1" applyBorder="1" applyAlignment="1" applyProtection="1">
      <alignment horizontal="center" vertical="center" wrapText="1"/>
      <protection locked="0"/>
    </xf>
    <xf numFmtId="0" fontId="18" fillId="3" borderId="21" xfId="168" applyFont="1" applyFill="1" applyBorder="1" applyAlignment="1">
      <alignment horizontal="center" vertical="center" wrapText="1"/>
      <protection/>
    </xf>
    <xf numFmtId="0" fontId="19" fillId="0" borderId="0" xfId="155" applyFont="1" applyAlignment="1">
      <alignment horizontal="left"/>
      <protection/>
    </xf>
    <xf numFmtId="0" fontId="5" fillId="0" borderId="21" xfId="168" applyFont="1" applyBorder="1" applyAlignment="1">
      <alignment horizontal="center" vertical="center" wrapText="1"/>
      <protection/>
    </xf>
    <xf numFmtId="0" fontId="5" fillId="0" borderId="21" xfId="168" applyFont="1" applyBorder="1" applyAlignment="1">
      <alignment horizontal="centerContinuous" vertical="center" wrapText="1"/>
      <protection/>
    </xf>
    <xf numFmtId="0" fontId="6" fillId="0" borderId="21" xfId="168" applyFont="1" applyBorder="1" applyAlignment="1">
      <alignment horizontal="center" vertical="center" wrapText="1"/>
      <protection/>
    </xf>
    <xf numFmtId="2" fontId="18" fillId="3" borderId="22" xfId="168" applyNumberFormat="1" applyFont="1" applyFill="1" applyBorder="1" applyAlignment="1">
      <alignment horizontal="center" vertical="center" wrapText="1"/>
      <protection/>
    </xf>
    <xf numFmtId="2" fontId="5" fillId="3" borderId="22" xfId="168" applyNumberFormat="1" applyFont="1" applyFill="1" applyBorder="1" applyAlignment="1">
      <alignment horizontal="center" vertical="center" wrapText="1"/>
      <protection/>
    </xf>
    <xf numFmtId="49" fontId="19" fillId="0" borderId="21" xfId="155" applyNumberFormat="1" applyFont="1" applyBorder="1" applyAlignment="1" quotePrefix="1">
      <alignment horizontal="center" vertical="center" wrapText="1"/>
      <protection/>
    </xf>
    <xf numFmtId="0" fontId="19" fillId="0" borderId="21" xfId="155" applyFont="1" applyFill="1" applyBorder="1" applyAlignment="1" quotePrefix="1">
      <alignment horizontal="center" vertical="center" wrapText="1"/>
      <protection/>
    </xf>
    <xf numFmtId="49" fontId="18" fillId="0" borderId="21" xfId="147" applyNumberFormat="1" applyFont="1" applyFill="1" applyBorder="1" applyAlignment="1">
      <alignment horizontal="center" vertical="center"/>
      <protection/>
    </xf>
    <xf numFmtId="49" fontId="19" fillId="0" borderId="21" xfId="155" applyNumberFormat="1" applyFont="1" applyFill="1" applyBorder="1" applyAlignment="1">
      <alignment horizontal="center" vertical="center" wrapText="1"/>
      <protection/>
    </xf>
    <xf numFmtId="2" fontId="19" fillId="0" borderId="21" xfId="161" applyNumberFormat="1" applyFont="1" applyBorder="1" applyAlignment="1" quotePrefix="1">
      <alignment horizontal="center" vertical="center" wrapText="1"/>
      <protection/>
    </xf>
    <xf numFmtId="49" fontId="5" fillId="5" borderId="21" xfId="154" applyNumberFormat="1" applyFont="1" applyFill="1" applyBorder="1" applyAlignment="1" applyProtection="1">
      <alignment horizontal="center" vertical="center" wrapText="1"/>
      <protection/>
    </xf>
    <xf numFmtId="0" fontId="5" fillId="5" borderId="21" xfId="168" applyFont="1" applyFill="1" applyBorder="1" applyAlignment="1">
      <alignment horizontal="center" vertical="center" wrapText="1"/>
      <protection/>
    </xf>
    <xf numFmtId="0" fontId="5" fillId="5" borderId="21" xfId="154" applyNumberFormat="1" applyFont="1" applyFill="1" applyBorder="1" applyAlignment="1" applyProtection="1">
      <alignment horizontal="center" vertical="center" wrapText="1"/>
      <protection/>
    </xf>
    <xf numFmtId="0" fontId="6" fillId="5" borderId="21" xfId="168" applyFont="1" applyFill="1" applyBorder="1" applyAlignment="1">
      <alignment horizontal="center" vertical="center" wrapText="1"/>
      <protection/>
    </xf>
    <xf numFmtId="2" fontId="5" fillId="5" borderId="21" xfId="168" applyNumberFormat="1" applyFont="1" applyFill="1" applyBorder="1" applyAlignment="1">
      <alignment horizontal="center" vertical="center" wrapText="1"/>
      <protection/>
    </xf>
    <xf numFmtId="0" fontId="6" fillId="5" borderId="21" xfId="155" applyFont="1" applyFill="1" applyBorder="1" applyAlignment="1" quotePrefix="1">
      <alignment horizontal="center" vertical="center" wrapText="1"/>
      <protection/>
    </xf>
    <xf numFmtId="0" fontId="5" fillId="5" borderId="21" xfId="147" applyFont="1" applyFill="1" applyBorder="1" applyAlignment="1" quotePrefix="1">
      <alignment horizontal="center" vertical="center"/>
      <protection/>
    </xf>
    <xf numFmtId="49" fontId="6" fillId="5" borderId="21" xfId="155" applyNumberFormat="1" applyFont="1" applyFill="1" applyBorder="1" applyAlignment="1">
      <alignment horizontal="center" vertical="center" wrapText="1"/>
      <protection/>
    </xf>
    <xf numFmtId="49" fontId="5" fillId="5" borderId="21" xfId="147" applyNumberFormat="1" applyFont="1" applyFill="1" applyBorder="1" applyAlignment="1">
      <alignment horizontal="center" vertical="center"/>
      <protection/>
    </xf>
    <xf numFmtId="2" fontId="6" fillId="5" borderId="21" xfId="144" applyNumberFormat="1" applyFont="1" applyFill="1" applyBorder="1" applyAlignment="1" quotePrefix="1">
      <alignment horizontal="center" vertical="center" wrapText="1"/>
      <protection/>
    </xf>
    <xf numFmtId="49" fontId="5" fillId="5" borderId="21" xfId="168" applyNumberFormat="1" applyFont="1" applyFill="1" applyBorder="1" applyAlignment="1">
      <alignment horizontal="center" vertical="center" wrapText="1"/>
      <protection/>
    </xf>
    <xf numFmtId="49" fontId="19" fillId="0" borderId="21" xfId="155" applyNumberFormat="1" applyFont="1" applyBorder="1" applyAlignment="1">
      <alignment horizontal="center" vertical="center" wrapText="1"/>
      <protection/>
    </xf>
    <xf numFmtId="2" fontId="6" fillId="5" borderId="21" xfId="168" applyNumberFormat="1" applyFont="1" applyFill="1" applyBorder="1" applyAlignment="1">
      <alignment horizontal="center" vertical="center" wrapText="1"/>
      <protection/>
    </xf>
    <xf numFmtId="49" fontId="5" fillId="29" borderId="21" xfId="168" applyNumberFormat="1" applyFont="1" applyFill="1" applyBorder="1" applyAlignment="1">
      <alignment horizontal="center"/>
      <protection/>
    </xf>
    <xf numFmtId="0" fontId="5" fillId="29" borderId="21" xfId="168" applyFont="1" applyFill="1" applyBorder="1" applyAlignment="1">
      <alignment horizontal="center" vertical="center" wrapText="1"/>
      <protection/>
    </xf>
    <xf numFmtId="2" fontId="6" fillId="29" borderId="21" xfId="168" applyNumberFormat="1" applyFont="1" applyFill="1" applyBorder="1" applyAlignment="1">
      <alignment horizontal="center" vertical="center" wrapText="1"/>
      <protection/>
    </xf>
    <xf numFmtId="2" fontId="5" fillId="29" borderId="21" xfId="168" applyNumberFormat="1" applyFont="1" applyFill="1" applyBorder="1" applyAlignment="1">
      <alignment horizontal="right" vertical="center"/>
      <protection/>
    </xf>
    <xf numFmtId="0" fontId="6" fillId="0" borderId="21" xfId="140" applyFont="1" applyBorder="1" applyAlignment="1" quotePrefix="1">
      <alignment horizontal="center" vertical="center" wrapText="1"/>
      <protection/>
    </xf>
    <xf numFmtId="2" fontId="6" fillId="0" borderId="21" xfId="140" applyNumberFormat="1" applyFont="1" applyBorder="1" applyAlignment="1" quotePrefix="1">
      <alignment vertical="center" wrapText="1"/>
      <protection/>
    </xf>
    <xf numFmtId="0" fontId="19" fillId="0" borderId="21" xfId="140" applyFont="1" applyBorder="1" applyAlignment="1" quotePrefix="1">
      <alignment horizontal="center" vertical="center" wrapText="1"/>
      <protection/>
    </xf>
    <xf numFmtId="2" fontId="19" fillId="0" borderId="21" xfId="140" applyNumberFormat="1" applyFont="1" applyBorder="1" applyAlignment="1" quotePrefix="1">
      <alignment horizontal="center" vertical="center" wrapText="1"/>
      <protection/>
    </xf>
    <xf numFmtId="2" fontId="6" fillId="0" borderId="21" xfId="140" applyNumberFormat="1" applyFont="1" applyBorder="1" applyAlignment="1" quotePrefix="1">
      <alignment horizontal="center" vertical="center" wrapText="1"/>
      <protection/>
    </xf>
    <xf numFmtId="0" fontId="36" fillId="15" borderId="21" xfId="140" applyFont="1" applyFill="1" applyBorder="1" applyAlignment="1">
      <alignment horizontal="center" vertical="center" wrapText="1"/>
      <protection/>
    </xf>
    <xf numFmtId="2" fontId="36" fillId="15" borderId="21" xfId="140" applyNumberFormat="1" applyFont="1" applyFill="1" applyBorder="1" applyAlignment="1">
      <alignment horizontal="center" vertical="center" wrapText="1"/>
      <protection/>
    </xf>
    <xf numFmtId="2" fontId="36" fillId="15" borderId="21" xfId="140" applyNumberFormat="1" applyFont="1" applyFill="1" applyBorder="1" applyAlignment="1">
      <alignment vertical="center" wrapText="1"/>
      <protection/>
    </xf>
    <xf numFmtId="0" fontId="19" fillId="0" borderId="0" xfId="160" applyFont="1" applyAlignment="1">
      <alignment horizontal="left"/>
      <protection/>
    </xf>
    <xf numFmtId="0" fontId="19" fillId="0" borderId="0" xfId="156" applyFont="1" applyAlignment="1">
      <alignment horizontal="left"/>
      <protection/>
    </xf>
    <xf numFmtId="0" fontId="18" fillId="0" borderId="0" xfId="147" applyFont="1" applyAlignment="1">
      <alignment horizontal="left"/>
      <protection/>
    </xf>
    <xf numFmtId="0" fontId="5" fillId="0" borderId="0" xfId="147" applyFont="1" applyAlignment="1">
      <alignment horizontal="center"/>
      <protection/>
    </xf>
    <xf numFmtId="0" fontId="5" fillId="0" borderId="22" xfId="147" applyFont="1" applyBorder="1" applyAlignment="1">
      <alignment horizontal="center" vertical="center"/>
      <protection/>
    </xf>
    <xf numFmtId="0" fontId="5" fillId="0" borderId="21" xfId="147" applyFont="1" applyBorder="1" applyAlignment="1">
      <alignment horizontal="center" vertical="center"/>
      <protection/>
    </xf>
    <xf numFmtId="49" fontId="5" fillId="15" borderId="21" xfId="154" applyNumberFormat="1" applyFont="1" applyFill="1" applyBorder="1" applyAlignment="1" applyProtection="1">
      <alignment horizontal="center" vertical="center" wrapText="1"/>
      <protection/>
    </xf>
    <xf numFmtId="0" fontId="5" fillId="15" borderId="21" xfId="154" applyNumberFormat="1" applyFont="1" applyFill="1" applyBorder="1" applyAlignment="1" applyProtection="1">
      <alignment horizontal="center" vertical="center" wrapText="1"/>
      <protection/>
    </xf>
    <xf numFmtId="0" fontId="5" fillId="15" borderId="21" xfId="154" applyNumberFormat="1" applyFont="1" applyFill="1" applyBorder="1" applyAlignment="1" applyProtection="1">
      <alignment horizontal="left" vertical="center" wrapText="1"/>
      <protection/>
    </xf>
    <xf numFmtId="0" fontId="18" fillId="15" borderId="21" xfId="147" applyFont="1" applyFill="1" applyBorder="1">
      <alignment/>
      <protection/>
    </xf>
    <xf numFmtId="2" fontId="5" fillId="15" borderId="21" xfId="147" applyNumberFormat="1" applyFont="1" applyFill="1" applyBorder="1" applyAlignment="1">
      <alignment horizontal="center"/>
      <protection/>
    </xf>
    <xf numFmtId="0" fontId="0" fillId="0" borderId="0" xfId="147" applyFill="1">
      <alignment/>
      <protection/>
    </xf>
    <xf numFmtId="2" fontId="5" fillId="0" borderId="21" xfId="147" applyNumberFormat="1" applyFont="1" applyBorder="1" applyAlignment="1">
      <alignment horizontal="center" vertical="center"/>
      <protection/>
    </xf>
    <xf numFmtId="49" fontId="5" fillId="0" borderId="23" xfId="154" applyNumberFormat="1" applyFont="1" applyFill="1" applyBorder="1" applyAlignment="1" applyProtection="1">
      <alignment horizontal="center" vertical="center" wrapText="1"/>
      <protection/>
    </xf>
    <xf numFmtId="0" fontId="0" fillId="0" borderId="0" xfId="147" applyBorder="1">
      <alignment/>
      <protection/>
    </xf>
    <xf numFmtId="0" fontId="18" fillId="0" borderId="24" xfId="147" applyFont="1" applyBorder="1">
      <alignment/>
      <protection/>
    </xf>
    <xf numFmtId="0" fontId="5" fillId="0" borderId="24" xfId="147" applyFont="1" applyBorder="1" applyAlignment="1">
      <alignment horizontal="center"/>
      <protection/>
    </xf>
    <xf numFmtId="0" fontId="0" fillId="0" borderId="24" xfId="147" applyBorder="1">
      <alignment/>
      <protection/>
    </xf>
    <xf numFmtId="0" fontId="18" fillId="3" borderId="0" xfId="147" applyFont="1" applyFill="1">
      <alignment/>
      <protection/>
    </xf>
    <xf numFmtId="0" fontId="19" fillId="0" borderId="0" xfId="150" applyFont="1" applyAlignment="1">
      <alignment vertical="top" wrapText="1"/>
      <protection/>
    </xf>
    <xf numFmtId="1" fontId="5" fillId="0" borderId="21" xfId="147" applyNumberFormat="1" applyFont="1" applyBorder="1" applyAlignment="1">
      <alignment horizontal="center" vertical="center"/>
      <protection/>
    </xf>
    <xf numFmtId="0" fontId="19" fillId="0" borderId="0" xfId="150" applyFont="1" applyAlignment="1">
      <alignment/>
      <protection/>
    </xf>
    <xf numFmtId="2" fontId="19" fillId="0" borderId="21" xfId="140" applyNumberFormat="1" applyFont="1" applyBorder="1" applyAlignment="1" quotePrefix="1">
      <alignment vertical="center" wrapText="1"/>
      <protection/>
    </xf>
    <xf numFmtId="0" fontId="19" fillId="0" borderId="0" xfId="150" applyFont="1" applyAlignment="1">
      <alignment wrapText="1"/>
      <protection/>
    </xf>
    <xf numFmtId="0" fontId="29" fillId="0" borderId="0" xfId="147" applyFont="1" applyAlignment="1">
      <alignment horizontal="center" wrapText="1"/>
      <protection/>
    </xf>
    <xf numFmtId="0" fontId="57" fillId="0" borderId="0" xfId="138">
      <alignment/>
      <protection/>
    </xf>
    <xf numFmtId="0" fontId="18" fillId="0" borderId="0" xfId="147" applyFont="1" applyAlignment="1">
      <alignment horizontal="center"/>
      <protection/>
    </xf>
    <xf numFmtId="0" fontId="6" fillId="0" borderId="21" xfId="140" applyFont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0" fontId="6" fillId="0" borderId="21" xfId="138" applyFont="1" applyBorder="1" applyAlignment="1" quotePrefix="1">
      <alignment horizontal="center" vertical="center" wrapText="1"/>
      <protection/>
    </xf>
    <xf numFmtId="0" fontId="19" fillId="0" borderId="21" xfId="138" applyFont="1" applyBorder="1" applyAlignment="1" quotePrefix="1">
      <alignment horizontal="center" vertical="center" wrapText="1"/>
      <protection/>
    </xf>
    <xf numFmtId="1" fontId="5" fillId="15" borderId="21" xfId="147" applyNumberFormat="1" applyFont="1" applyFill="1" applyBorder="1" applyAlignment="1">
      <alignment horizontal="center" vertical="center"/>
      <protection/>
    </xf>
    <xf numFmtId="2" fontId="5" fillId="15" borderId="21" xfId="147" applyNumberFormat="1" applyFont="1" applyFill="1" applyBorder="1" applyAlignment="1">
      <alignment horizontal="center" vertical="center"/>
      <protection/>
    </xf>
    <xf numFmtId="49" fontId="19" fillId="0" borderId="21" xfId="140" applyNumberFormat="1" applyFont="1" applyBorder="1" applyAlignment="1">
      <alignment horizontal="center" vertical="center" wrapText="1"/>
      <protection/>
    </xf>
    <xf numFmtId="0" fontId="29" fillId="0" borderId="0" xfId="168" applyFont="1" applyBorder="1" applyAlignment="1" applyProtection="1">
      <alignment vertical="center" wrapText="1"/>
      <protection locked="0"/>
    </xf>
    <xf numFmtId="2" fontId="19" fillId="0" borderId="21" xfId="155" applyNumberFormat="1" applyFont="1" applyBorder="1" applyAlignment="1" quotePrefix="1">
      <alignment horizontal="center" vertical="center" wrapText="1"/>
      <protection/>
    </xf>
    <xf numFmtId="0" fontId="18" fillId="3" borderId="23" xfId="168" applyFont="1" applyFill="1" applyBorder="1" applyAlignment="1">
      <alignment horizontal="center" vertical="center" wrapText="1"/>
      <protection/>
    </xf>
    <xf numFmtId="0" fontId="19" fillId="0" borderId="21" xfId="155" applyFont="1" applyBorder="1" applyAlignment="1" quotePrefix="1">
      <alignment horizontal="center" vertical="center" wrapText="1"/>
      <protection/>
    </xf>
    <xf numFmtId="4" fontId="6" fillId="0" borderId="21" xfId="138" applyNumberFormat="1" applyFont="1" applyBorder="1" applyAlignment="1" quotePrefix="1">
      <alignment horizontal="center" vertical="center" wrapText="1"/>
      <protection/>
    </xf>
    <xf numFmtId="4" fontId="6" fillId="0" borderId="21" xfId="138" applyNumberFormat="1" applyFont="1" applyBorder="1" applyAlignment="1" quotePrefix="1">
      <alignment vertical="center" wrapText="1"/>
      <protection/>
    </xf>
    <xf numFmtId="2" fontId="18" fillId="0" borderId="23" xfId="147" applyNumberFormat="1" applyFont="1" applyBorder="1" applyAlignment="1">
      <alignment horizontal="center" vertical="center"/>
      <protection/>
    </xf>
    <xf numFmtId="1" fontId="18" fillId="0" borderId="21" xfId="147" applyNumberFormat="1" applyFont="1" applyBorder="1" applyAlignment="1">
      <alignment horizontal="center" vertical="center"/>
      <protection/>
    </xf>
    <xf numFmtId="0" fontId="19" fillId="0" borderId="21" xfId="167" applyFont="1" applyBorder="1" applyAlignment="1">
      <alignment horizontal="center" vertical="center" wrapText="1"/>
      <protection/>
    </xf>
    <xf numFmtId="4" fontId="19" fillId="0" borderId="21" xfId="138" applyNumberFormat="1" applyFont="1" applyBorder="1" applyAlignment="1" quotePrefix="1">
      <alignment vertical="center" wrapText="1"/>
      <protection/>
    </xf>
    <xf numFmtId="2" fontId="18" fillId="0" borderId="21" xfId="147" applyNumberFormat="1" applyFont="1" applyBorder="1" applyAlignment="1">
      <alignment horizontal="center" vertical="center"/>
      <protection/>
    </xf>
    <xf numFmtId="0" fontId="18" fillId="0" borderId="21" xfId="147" applyFont="1" applyBorder="1" applyAlignment="1">
      <alignment horizontal="center" vertical="center"/>
      <protection/>
    </xf>
    <xf numFmtId="4" fontId="19" fillId="0" borderId="21" xfId="138" applyNumberFormat="1" applyFont="1" applyBorder="1" applyAlignment="1" quotePrefix="1">
      <alignment horizontal="center" vertical="center" wrapText="1"/>
      <protection/>
    </xf>
    <xf numFmtId="2" fontId="5" fillId="0" borderId="23" xfId="147" applyNumberFormat="1" applyFont="1" applyBorder="1" applyAlignment="1">
      <alignment horizontal="center" vertical="center"/>
      <protection/>
    </xf>
    <xf numFmtId="0" fontId="6" fillId="15" borderId="21" xfId="167" applyFont="1" applyFill="1" applyBorder="1" applyAlignment="1">
      <alignment horizontal="center" vertical="center"/>
      <protection/>
    </xf>
    <xf numFmtId="2" fontId="6" fillId="15" borderId="21" xfId="140" applyNumberFormat="1" applyFont="1" applyFill="1" applyBorder="1" applyAlignment="1" quotePrefix="1">
      <alignment vertical="center" wrapText="1"/>
      <protection/>
    </xf>
    <xf numFmtId="2" fontId="6" fillId="15" borderId="21" xfId="140" applyNumberFormat="1" applyFont="1" applyFill="1" applyBorder="1" applyAlignment="1">
      <alignment horizontal="center" vertical="center" wrapText="1"/>
      <protection/>
    </xf>
    <xf numFmtId="0" fontId="6" fillId="15" borderId="21" xfId="140" applyFont="1" applyFill="1" applyBorder="1" applyAlignment="1">
      <alignment horizontal="center" vertical="center" wrapText="1"/>
      <protection/>
    </xf>
    <xf numFmtId="0" fontId="6" fillId="15" borderId="21" xfId="140" applyFont="1" applyFill="1" applyBorder="1" applyAlignment="1" quotePrefix="1">
      <alignment horizontal="center" vertical="center" wrapText="1"/>
      <protection/>
    </xf>
    <xf numFmtId="0" fontId="6" fillId="15" borderId="21" xfId="167" applyFont="1" applyFill="1" applyBorder="1" applyAlignment="1">
      <alignment horizontal="center" vertical="center" wrapText="1"/>
      <protection/>
    </xf>
    <xf numFmtId="49" fontId="18" fillId="0" borderId="23" xfId="154" applyNumberFormat="1" applyFont="1" applyFill="1" applyBorder="1" applyAlignment="1" applyProtection="1">
      <alignment horizontal="center" vertical="center" wrapText="1"/>
      <protection/>
    </xf>
    <xf numFmtId="0" fontId="6" fillId="0" borderId="21" xfId="167" applyFont="1" applyBorder="1" applyAlignment="1">
      <alignment horizontal="center" vertical="center" wrapText="1"/>
      <protection/>
    </xf>
    <xf numFmtId="49" fontId="18" fillId="3" borderId="23" xfId="168" applyNumberFormat="1" applyFont="1" applyFill="1" applyBorder="1" applyAlignment="1">
      <alignment vertical="center" wrapText="1"/>
      <protection/>
    </xf>
    <xf numFmtId="0" fontId="19" fillId="0" borderId="21" xfId="167" applyFont="1" applyBorder="1" applyAlignment="1">
      <alignment horizontal="center" vertical="center"/>
      <protection/>
    </xf>
    <xf numFmtId="2" fontId="5" fillId="3" borderId="21" xfId="147" applyNumberFormat="1" applyFont="1" applyFill="1" applyBorder="1" applyAlignment="1">
      <alignment horizontal="center"/>
      <protection/>
    </xf>
    <xf numFmtId="2" fontId="5" fillId="3" borderId="21" xfId="147" applyNumberFormat="1" applyFont="1" applyFill="1" applyBorder="1" applyAlignment="1">
      <alignment horizontal="center" vertical="center"/>
      <protection/>
    </xf>
    <xf numFmtId="1" fontId="5" fillId="3" borderId="21" xfId="147" applyNumberFormat="1" applyFont="1" applyFill="1" applyBorder="1" applyAlignment="1">
      <alignment horizontal="center" vertical="center"/>
      <protection/>
    </xf>
    <xf numFmtId="0" fontId="18" fillId="0" borderId="21" xfId="0" applyFont="1" applyBorder="1" applyAlignment="1" quotePrefix="1">
      <alignment horizontal="center" vertical="center" wrapText="1"/>
    </xf>
    <xf numFmtId="0" fontId="2" fillId="0" borderId="0" xfId="144" applyFont="1" applyAlignment="1">
      <alignment horizontal="left"/>
      <protection/>
    </xf>
    <xf numFmtId="0" fontId="37" fillId="0" borderId="0" xfId="144" applyFont="1" applyAlignment="1">
      <alignment horizontal="left"/>
      <protection/>
    </xf>
    <xf numFmtId="0" fontId="6" fillId="0" borderId="0" xfId="0" applyFont="1" applyAlignment="1">
      <alignment horizontal="left"/>
    </xf>
    <xf numFmtId="4" fontId="18" fillId="0" borderId="21" xfId="0" applyNumberFormat="1" applyFont="1" applyBorder="1" applyAlignment="1" quotePrefix="1">
      <alignment horizontal="center" vertical="center" wrapText="1"/>
    </xf>
    <xf numFmtId="4" fontId="18" fillId="0" borderId="21" xfId="0" applyNumberFormat="1" applyFont="1" applyBorder="1" applyAlignment="1" quotePrefix="1">
      <alignment vertical="center" wrapText="1"/>
    </xf>
    <xf numFmtId="0" fontId="5" fillId="0" borderId="0" xfId="0" applyFont="1" applyAlignment="1">
      <alignment wrapText="1"/>
    </xf>
    <xf numFmtId="4" fontId="30" fillId="15" borderId="21" xfId="147" applyNumberFormat="1" applyFont="1" applyFill="1" applyBorder="1" applyAlignment="1">
      <alignment horizontal="center"/>
      <protection/>
    </xf>
    <xf numFmtId="0" fontId="31" fillId="0" borderId="25" xfId="0" applyFont="1" applyBorder="1" applyAlignment="1">
      <alignment horizontal="center" vertical="top" wrapText="1"/>
    </xf>
    <xf numFmtId="0" fontId="37" fillId="0" borderId="0" xfId="140" applyFont="1" applyAlignment="1">
      <alignment horizontal="left"/>
      <protection/>
    </xf>
    <xf numFmtId="0" fontId="0" fillId="0" borderId="21" xfId="0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8" fillId="0" borderId="0" xfId="140" applyFont="1" applyAlignment="1">
      <alignment horizontal="center"/>
      <protection/>
    </xf>
    <xf numFmtId="0" fontId="0" fillId="0" borderId="21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23" xfId="0" applyBorder="1" applyAlignment="1">
      <alignment/>
    </xf>
    <xf numFmtId="0" fontId="19" fillId="0" borderId="0" xfId="150" applyFont="1" applyAlignment="1">
      <alignment horizontal="left"/>
      <protection/>
    </xf>
    <xf numFmtId="0" fontId="35" fillId="0" borderId="0" xfId="138" applyFont="1" applyAlignment="1">
      <alignment horizontal="left"/>
      <protection/>
    </xf>
    <xf numFmtId="4" fontId="35" fillId="48" borderId="21" xfId="138" applyNumberFormat="1" applyFont="1" applyFill="1" applyBorder="1" applyAlignment="1">
      <alignment vertical="center"/>
      <protection/>
    </xf>
    <xf numFmtId="0" fontId="35" fillId="48" borderId="21" xfId="138" applyFont="1" applyFill="1" applyBorder="1" applyAlignment="1">
      <alignment vertical="center" wrapText="1"/>
      <protection/>
    </xf>
    <xf numFmtId="0" fontId="35" fillId="48" borderId="21" xfId="138" applyFont="1" applyFill="1" applyBorder="1" applyAlignment="1">
      <alignment horizontal="center" vertical="center"/>
      <protection/>
    </xf>
    <xf numFmtId="4" fontId="57" fillId="0" borderId="21" xfId="138" applyNumberFormat="1" applyBorder="1" applyAlignment="1">
      <alignment vertical="center"/>
      <protection/>
    </xf>
    <xf numFmtId="4" fontId="57" fillId="48" borderId="21" xfId="138" applyNumberFormat="1" applyFill="1" applyBorder="1" applyAlignment="1">
      <alignment vertical="center"/>
      <protection/>
    </xf>
    <xf numFmtId="0" fontId="57" fillId="0" borderId="21" xfId="138" applyBorder="1" applyAlignment="1">
      <alignment vertical="center" wrapText="1"/>
      <protection/>
    </xf>
    <xf numFmtId="0" fontId="57" fillId="0" borderId="21" xfId="138" applyBorder="1" applyAlignment="1">
      <alignment vertical="center"/>
      <protection/>
    </xf>
    <xf numFmtId="4" fontId="35" fillId="0" borderId="21" xfId="138" applyNumberFormat="1" applyFont="1" applyBorder="1" applyAlignment="1">
      <alignment vertical="center"/>
      <protection/>
    </xf>
    <xf numFmtId="0" fontId="35" fillId="0" borderId="21" xfId="138" applyFont="1" applyBorder="1" applyAlignment="1">
      <alignment vertical="center" wrapText="1"/>
      <protection/>
    </xf>
    <xf numFmtId="0" fontId="35" fillId="0" borderId="21" xfId="138" applyFont="1" applyBorder="1" applyAlignment="1">
      <alignment vertical="center"/>
      <protection/>
    </xf>
    <xf numFmtId="0" fontId="35" fillId="48" borderId="21" xfId="138" applyFont="1" applyFill="1" applyBorder="1" applyAlignment="1">
      <alignment vertical="center"/>
      <protection/>
    </xf>
    <xf numFmtId="0" fontId="57" fillId="0" borderId="21" xfId="138" applyBorder="1" applyAlignment="1">
      <alignment horizontal="center" vertical="center" wrapText="1"/>
      <protection/>
    </xf>
    <xf numFmtId="0" fontId="57" fillId="48" borderId="21" xfId="138" applyFill="1" applyBorder="1" applyAlignment="1">
      <alignment horizontal="center" vertical="center" wrapText="1"/>
      <protection/>
    </xf>
    <xf numFmtId="0" fontId="57" fillId="0" borderId="0" xfId="138" applyAlignment="1">
      <alignment horizontal="right"/>
      <protection/>
    </xf>
    <xf numFmtId="0" fontId="39" fillId="0" borderId="0" xfId="138" applyFont="1">
      <alignment/>
      <protection/>
    </xf>
    <xf numFmtId="0" fontId="57" fillId="0" borderId="0" xfId="138" applyAlignment="1">
      <alignment horizontal="center"/>
      <protection/>
    </xf>
    <xf numFmtId="0" fontId="1" fillId="0" borderId="26" xfId="138" applyFont="1" applyBorder="1" applyAlignment="1" quotePrefix="1">
      <alignment horizontal="center"/>
      <protection/>
    </xf>
    <xf numFmtId="4" fontId="35" fillId="48" borderId="21" xfId="138" applyNumberFormat="1" applyFont="1" applyFill="1" applyBorder="1" applyAlignment="1">
      <alignment vertical="center" wrapText="1"/>
      <protection/>
    </xf>
    <xf numFmtId="0" fontId="35" fillId="48" borderId="21" xfId="138" applyFont="1" applyFill="1" applyBorder="1" applyAlignment="1">
      <alignment horizontal="center" vertical="center" wrapText="1"/>
      <protection/>
    </xf>
    <xf numFmtId="4" fontId="57" fillId="48" borderId="21" xfId="138" applyNumberFormat="1" applyFill="1" applyBorder="1" applyAlignment="1">
      <alignment vertical="center" wrapText="1"/>
      <protection/>
    </xf>
    <xf numFmtId="4" fontId="57" fillId="0" borderId="21" xfId="138" applyNumberFormat="1" applyBorder="1" applyAlignment="1">
      <alignment vertical="center" wrapText="1"/>
      <protection/>
    </xf>
    <xf numFmtId="0" fontId="57" fillId="0" borderId="21" xfId="138" applyBorder="1" applyAlignment="1" quotePrefix="1">
      <alignment horizontal="center" vertical="center" wrapText="1"/>
      <protection/>
    </xf>
    <xf numFmtId="4" fontId="35" fillId="0" borderId="21" xfId="138" applyNumberFormat="1" applyFont="1" applyBorder="1" applyAlignment="1">
      <alignment vertical="center" wrapText="1"/>
      <protection/>
    </xf>
    <xf numFmtId="0" fontId="35" fillId="0" borderId="21" xfId="138" applyFont="1" applyBorder="1" applyAlignment="1">
      <alignment horizontal="center" vertical="center" wrapText="1"/>
      <protection/>
    </xf>
    <xf numFmtId="0" fontId="35" fillId="0" borderId="21" xfId="138" applyFont="1" applyBorder="1" applyAlignment="1" quotePrefix="1">
      <alignment horizontal="center" vertical="center" wrapText="1"/>
      <protection/>
    </xf>
    <xf numFmtId="0" fontId="57" fillId="0" borderId="21" xfId="138" applyBorder="1" applyAlignment="1" quotePrefix="1">
      <alignment vertical="center" wrapText="1"/>
      <protection/>
    </xf>
    <xf numFmtId="0" fontId="35" fillId="0" borderId="21" xfId="138" applyFont="1" applyBorder="1" applyAlignment="1" quotePrefix="1">
      <alignment vertical="center" wrapText="1"/>
      <protection/>
    </xf>
    <xf numFmtId="14" fontId="0" fillId="0" borderId="0" xfId="0" applyNumberFormat="1" applyAlignment="1">
      <alignment horizontal="left"/>
    </xf>
    <xf numFmtId="0" fontId="0" fillId="0" borderId="23" xfId="0" applyBorder="1" applyAlignment="1">
      <alignment wrapText="1"/>
    </xf>
    <xf numFmtId="43" fontId="0" fillId="0" borderId="21" xfId="189" applyFont="1" applyBorder="1" applyAlignment="1">
      <alignment horizontal="center"/>
    </xf>
    <xf numFmtId="0" fontId="1" fillId="0" borderId="0" xfId="166">
      <alignment/>
      <protection/>
    </xf>
    <xf numFmtId="0" fontId="1" fillId="0" borderId="0" xfId="166" applyAlignment="1">
      <alignment horizontal="center"/>
      <protection/>
    </xf>
    <xf numFmtId="0" fontId="1" fillId="0" borderId="26" xfId="166" applyFont="1" applyBorder="1" applyAlignment="1" quotePrefix="1">
      <alignment horizontal="center"/>
      <protection/>
    </xf>
    <xf numFmtId="0" fontId="39" fillId="0" borderId="0" xfId="166" applyFont="1">
      <alignment/>
      <protection/>
    </xf>
    <xf numFmtId="0" fontId="1" fillId="0" borderId="0" xfId="166" applyAlignment="1">
      <alignment horizontal="right"/>
      <protection/>
    </xf>
    <xf numFmtId="0" fontId="1" fillId="0" borderId="21" xfId="166" applyBorder="1" applyAlignment="1">
      <alignment horizontal="center" vertical="center" wrapText="1"/>
      <protection/>
    </xf>
    <xf numFmtId="0" fontId="1" fillId="48" borderId="21" xfId="166" applyFill="1" applyBorder="1" applyAlignment="1">
      <alignment horizontal="center" vertical="center" wrapText="1"/>
      <protection/>
    </xf>
    <xf numFmtId="0" fontId="35" fillId="0" borderId="21" xfId="166" applyFont="1" applyBorder="1" applyAlignment="1" quotePrefix="1">
      <alignment horizontal="center" vertical="center" wrapText="1"/>
      <protection/>
    </xf>
    <xf numFmtId="0" fontId="35" fillId="0" borderId="21" xfId="166" applyFont="1" applyBorder="1" applyAlignment="1">
      <alignment horizontal="center" vertical="center" wrapText="1"/>
      <protection/>
    </xf>
    <xf numFmtId="4" fontId="35" fillId="0" borderId="21" xfId="166" applyNumberFormat="1" applyFont="1" applyBorder="1" applyAlignment="1">
      <alignment horizontal="center" vertical="center" wrapText="1"/>
      <protection/>
    </xf>
    <xf numFmtId="4" fontId="35" fillId="0" borderId="21" xfId="166" applyNumberFormat="1" applyFont="1" applyBorder="1" applyAlignment="1" quotePrefix="1">
      <alignment vertical="center" wrapText="1"/>
      <protection/>
    </xf>
    <xf numFmtId="4" fontId="35" fillId="48" borderId="21" xfId="166" applyNumberFormat="1" applyFont="1" applyFill="1" applyBorder="1" applyAlignment="1">
      <alignment vertical="center" wrapText="1"/>
      <protection/>
    </xf>
    <xf numFmtId="4" fontId="35" fillId="0" borderId="21" xfId="166" applyNumberFormat="1" applyFont="1" applyBorder="1" applyAlignment="1">
      <alignment vertical="center" wrapText="1"/>
      <protection/>
    </xf>
    <xf numFmtId="0" fontId="1" fillId="0" borderId="21" xfId="166" applyBorder="1" applyAlignment="1" quotePrefix="1">
      <alignment horizontal="center" vertical="center" wrapText="1"/>
      <protection/>
    </xf>
    <xf numFmtId="4" fontId="1" fillId="0" borderId="21" xfId="166" applyNumberFormat="1" applyBorder="1" applyAlignment="1" quotePrefix="1">
      <alignment horizontal="center" vertical="center" wrapText="1"/>
      <protection/>
    </xf>
    <xf numFmtId="4" fontId="1" fillId="0" borderId="21" xfId="166" applyNumberFormat="1" applyBorder="1" applyAlignment="1" quotePrefix="1">
      <alignment vertical="center" wrapText="1"/>
      <protection/>
    </xf>
    <xf numFmtId="4" fontId="1" fillId="48" borderId="21" xfId="166" applyNumberFormat="1" applyFill="1" applyBorder="1" applyAlignment="1">
      <alignment vertical="center" wrapText="1"/>
      <protection/>
    </xf>
    <xf numFmtId="4" fontId="1" fillId="0" borderId="21" xfId="166" applyNumberFormat="1" applyBorder="1" applyAlignment="1">
      <alignment vertical="center" wrapText="1"/>
      <protection/>
    </xf>
    <xf numFmtId="0" fontId="35" fillId="48" borderId="21" xfId="166" applyFont="1" applyFill="1" applyBorder="1" applyAlignment="1">
      <alignment horizontal="center" vertical="center" wrapText="1"/>
      <protection/>
    </xf>
    <xf numFmtId="4" fontId="35" fillId="48" borderId="21" xfId="166" applyNumberFormat="1" applyFont="1" applyFill="1" applyBorder="1" applyAlignment="1">
      <alignment horizontal="center" vertical="center" wrapText="1"/>
      <protection/>
    </xf>
    <xf numFmtId="0" fontId="35" fillId="0" borderId="0" xfId="166" applyFont="1" applyAlignment="1">
      <alignment horizontal="left"/>
      <protection/>
    </xf>
    <xf numFmtId="0" fontId="6" fillId="0" borderId="21" xfId="166" applyFont="1" applyBorder="1" applyAlignment="1" quotePrefix="1">
      <alignment horizontal="center" vertical="center" wrapText="1"/>
      <protection/>
    </xf>
    <xf numFmtId="4" fontId="6" fillId="0" borderId="21" xfId="166" applyNumberFormat="1" applyFont="1" applyBorder="1" applyAlignment="1" quotePrefix="1">
      <alignment horizontal="center" vertical="center" wrapText="1"/>
      <protection/>
    </xf>
    <xf numFmtId="4" fontId="6" fillId="0" borderId="21" xfId="166" applyNumberFormat="1" applyFont="1" applyBorder="1" applyAlignment="1" quotePrefix="1">
      <alignment vertical="center" wrapText="1"/>
      <protection/>
    </xf>
    <xf numFmtId="4" fontId="0" fillId="0" borderId="21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0" fontId="18" fillId="0" borderId="23" xfId="0" applyFont="1" applyBorder="1" applyAlignment="1">
      <alignment horizontal="center" vertical="center" wrapText="1"/>
    </xf>
    <xf numFmtId="0" fontId="19" fillId="0" borderId="0" xfId="150" applyFont="1" applyAlignment="1">
      <alignment horizontal="left" wrapText="1"/>
      <protection/>
    </xf>
    <xf numFmtId="14" fontId="19" fillId="0" borderId="0" xfId="150" applyNumberFormat="1" applyFont="1" applyAlignment="1">
      <alignment horizontal="left" wrapText="1"/>
      <protection/>
    </xf>
    <xf numFmtId="0" fontId="35" fillId="0" borderId="0" xfId="138" applyFont="1" applyAlignment="1">
      <alignment horizontal="center" wrapText="1"/>
      <protection/>
    </xf>
    <xf numFmtId="0" fontId="57" fillId="0" borderId="0" xfId="138" applyAlignment="1">
      <alignment horizontal="center"/>
      <protection/>
    </xf>
    <xf numFmtId="0" fontId="57" fillId="0" borderId="21" xfId="138" applyBorder="1" applyAlignment="1">
      <alignment horizontal="center" vertical="center" wrapText="1"/>
      <protection/>
    </xf>
    <xf numFmtId="0" fontId="57" fillId="48" borderId="21" xfId="138" applyFill="1" applyBorder="1" applyAlignment="1">
      <alignment horizontal="center" vertical="center" wrapText="1"/>
      <protection/>
    </xf>
    <xf numFmtId="0" fontId="40" fillId="0" borderId="21" xfId="138" applyFont="1" applyBorder="1" applyAlignment="1">
      <alignment horizontal="center" vertical="center" wrapText="1"/>
      <protection/>
    </xf>
    <xf numFmtId="0" fontId="35" fillId="0" borderId="27" xfId="138" applyFont="1" applyBorder="1" applyAlignment="1">
      <alignment horizontal="center" vertical="center"/>
      <protection/>
    </xf>
    <xf numFmtId="0" fontId="57" fillId="0" borderId="28" xfId="138" applyBorder="1" applyAlignment="1">
      <alignment/>
      <protection/>
    </xf>
    <xf numFmtId="0" fontId="57" fillId="0" borderId="29" xfId="138" applyBorder="1" applyAlignment="1">
      <alignment/>
      <protection/>
    </xf>
    <xf numFmtId="0" fontId="1" fillId="48" borderId="21" xfId="166" applyFill="1" applyBorder="1" applyAlignment="1">
      <alignment horizontal="center" vertical="center" wrapText="1"/>
      <protection/>
    </xf>
    <xf numFmtId="0" fontId="1" fillId="0" borderId="21" xfId="166" applyBorder="1" applyAlignment="1">
      <alignment horizontal="center" vertical="center" wrapText="1"/>
      <protection/>
    </xf>
    <xf numFmtId="0" fontId="35" fillId="0" borderId="0" xfId="166" applyFont="1" applyAlignment="1">
      <alignment horizontal="center"/>
      <protection/>
    </xf>
    <xf numFmtId="0" fontId="1" fillId="0" borderId="0" xfId="166" applyAlignment="1">
      <alignment horizontal="center"/>
      <protection/>
    </xf>
    <xf numFmtId="0" fontId="39" fillId="0" borderId="21" xfId="166" applyFont="1" applyBorder="1" applyAlignment="1">
      <alignment horizontal="center" vertical="center" wrapText="1"/>
      <protection/>
    </xf>
    <xf numFmtId="0" fontId="39" fillId="0" borderId="21" xfId="138" applyFont="1" applyBorder="1" applyAlignment="1">
      <alignment horizontal="center" vertical="center" wrapText="1"/>
      <protection/>
    </xf>
    <xf numFmtId="0" fontId="35" fillId="0" borderId="0" xfId="138" applyFont="1" applyAlignment="1">
      <alignment horizontal="center"/>
      <protection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8" xfId="0" applyBorder="1" applyAlignment="1">
      <alignment horizontal="center"/>
    </xf>
    <xf numFmtId="0" fontId="38" fillId="0" borderId="0" xfId="140" applyFont="1" applyAlignment="1">
      <alignment horizontal="center"/>
      <protection/>
    </xf>
    <xf numFmtId="0" fontId="0" fillId="0" borderId="24" xfId="0" applyBorder="1" applyAlignment="1">
      <alignment horizontal="center"/>
    </xf>
    <xf numFmtId="0" fontId="19" fillId="0" borderId="0" xfId="140" applyFont="1" applyAlignment="1">
      <alignment horizontal="center"/>
      <protection/>
    </xf>
    <xf numFmtId="0" fontId="0" fillId="0" borderId="21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9" fillId="0" borderId="0" xfId="150" applyFont="1" applyAlignment="1">
      <alignment horizontal="left"/>
      <protection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29" fillId="0" borderId="0" xfId="160" applyFont="1" applyAlignment="1">
      <alignment horizontal="left" vertical="center" wrapText="1"/>
      <protection/>
    </xf>
    <xf numFmtId="0" fontId="18" fillId="0" borderId="23" xfId="147" applyFont="1" applyBorder="1" applyAlignment="1">
      <alignment horizontal="center" vertical="center" wrapText="1"/>
      <protection/>
    </xf>
    <xf numFmtId="0" fontId="18" fillId="0" borderId="22" xfId="147" applyFont="1" applyBorder="1" applyAlignment="1">
      <alignment horizontal="center" vertical="center" wrapText="1"/>
      <protection/>
    </xf>
    <xf numFmtId="0" fontId="6" fillId="0" borderId="0" xfId="140" applyFont="1" applyAlignment="1">
      <alignment horizontal="center"/>
      <protection/>
    </xf>
    <xf numFmtId="0" fontId="19" fillId="0" borderId="24" xfId="158" applyFont="1" applyBorder="1" applyAlignment="1">
      <alignment horizontal="center"/>
      <protection/>
    </xf>
    <xf numFmtId="0" fontId="18" fillId="0" borderId="21" xfId="147" applyFont="1" applyBorder="1" applyAlignment="1">
      <alignment horizontal="center" vertical="center" wrapText="1"/>
      <protection/>
    </xf>
    <xf numFmtId="0" fontId="19" fillId="0" borderId="23" xfId="140" applyFont="1" applyBorder="1" applyAlignment="1">
      <alignment horizontal="center" vertical="center" wrapText="1"/>
      <protection/>
    </xf>
    <xf numFmtId="0" fontId="19" fillId="0" borderId="22" xfId="140" applyFont="1" applyBorder="1" applyAlignment="1">
      <alignment horizontal="center" vertical="center" wrapText="1"/>
      <protection/>
    </xf>
    <xf numFmtId="0" fontId="19" fillId="0" borderId="0" xfId="150" applyFont="1" applyAlignment="1">
      <alignment horizontal="left" vertical="top" wrapText="1"/>
      <protection/>
    </xf>
    <xf numFmtId="0" fontId="29" fillId="0" borderId="0" xfId="147" applyFont="1" applyAlignment="1">
      <alignment horizontal="center" wrapText="1"/>
      <protection/>
    </xf>
    <xf numFmtId="0" fontId="18" fillId="3" borderId="23" xfId="168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/>
    </xf>
    <xf numFmtId="0" fontId="19" fillId="0" borderId="21" xfId="155" applyFont="1" applyBorder="1" applyAlignment="1" quotePrefix="1">
      <alignment horizontal="center" vertical="center" wrapText="1"/>
      <protection/>
    </xf>
    <xf numFmtId="49" fontId="18" fillId="3" borderId="23" xfId="168" applyNumberFormat="1" applyFont="1" applyFill="1" applyBorder="1" applyAlignment="1">
      <alignment horizontal="center" vertical="center" wrapText="1"/>
      <protection/>
    </xf>
    <xf numFmtId="49" fontId="18" fillId="3" borderId="22" xfId="168" applyNumberFormat="1" applyFont="1" applyFill="1" applyBorder="1" applyAlignment="1">
      <alignment horizontal="center" vertical="center" wrapText="1"/>
      <protection/>
    </xf>
    <xf numFmtId="2" fontId="19" fillId="0" borderId="21" xfId="155" applyNumberFormat="1" applyFont="1" applyBorder="1" applyAlignment="1" quotePrefix="1">
      <alignment horizontal="center" vertical="center" wrapText="1"/>
      <protection/>
    </xf>
    <xf numFmtId="2" fontId="19" fillId="0" borderId="23" xfId="155" applyNumberFormat="1" applyFont="1" applyBorder="1" applyAlignment="1" quotePrefix="1">
      <alignment horizontal="center" vertical="center" wrapText="1"/>
      <protection/>
    </xf>
    <xf numFmtId="2" fontId="19" fillId="0" borderId="22" xfId="155" applyNumberFormat="1" applyFont="1" applyBorder="1" applyAlignment="1" quotePrefix="1">
      <alignment horizontal="center" vertical="center" wrapText="1"/>
      <protection/>
    </xf>
    <xf numFmtId="0" fontId="18" fillId="3" borderId="22" xfId="168" applyFont="1" applyFill="1" applyBorder="1" applyAlignment="1">
      <alignment horizontal="center" vertical="center" wrapText="1"/>
      <protection/>
    </xf>
    <xf numFmtId="0" fontId="41" fillId="0" borderId="23" xfId="140" applyFont="1" applyBorder="1" applyAlignment="1">
      <alignment horizontal="center" vertical="center" wrapText="1"/>
      <protection/>
    </xf>
    <xf numFmtId="0" fontId="41" fillId="0" borderId="22" xfId="140" applyFont="1" applyBorder="1" applyAlignment="1">
      <alignment horizontal="center" vertical="center" wrapText="1"/>
      <protection/>
    </xf>
    <xf numFmtId="0" fontId="31" fillId="0" borderId="32" xfId="0" applyFont="1" applyBorder="1" applyAlignment="1">
      <alignment horizontal="center" vertical="top" wrapText="1"/>
    </xf>
    <xf numFmtId="0" fontId="31" fillId="0" borderId="33" xfId="0" applyFont="1" applyBorder="1" applyAlignment="1">
      <alignment horizontal="center" vertical="top" wrapText="1"/>
    </xf>
    <xf numFmtId="0" fontId="29" fillId="0" borderId="0" xfId="168" applyFont="1" applyBorder="1" applyAlignment="1" applyProtection="1">
      <alignment horizontal="center" vertical="center" wrapText="1"/>
      <protection locked="0"/>
    </xf>
    <xf numFmtId="0" fontId="19" fillId="0" borderId="23" xfId="155" applyFont="1" applyBorder="1" applyAlignment="1" quotePrefix="1">
      <alignment horizontal="center" vertical="center" wrapText="1"/>
      <protection/>
    </xf>
    <xf numFmtId="0" fontId="31" fillId="0" borderId="34" xfId="0" applyFont="1" applyBorder="1" applyAlignment="1">
      <alignment horizontal="center" vertical="top" wrapText="1"/>
    </xf>
    <xf numFmtId="0" fontId="31" fillId="0" borderId="35" xfId="0" applyFont="1" applyBorder="1" applyAlignment="1">
      <alignment horizontal="center" vertical="top" wrapText="1"/>
    </xf>
    <xf numFmtId="0" fontId="31" fillId="0" borderId="36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top" wrapText="1"/>
    </xf>
    <xf numFmtId="0" fontId="31" fillId="0" borderId="39" xfId="0" applyFont="1" applyBorder="1" applyAlignment="1">
      <alignment horizontal="center" vertical="top" wrapText="1"/>
    </xf>
    <xf numFmtId="0" fontId="19" fillId="0" borderId="21" xfId="138" applyFont="1" applyBorder="1" applyAlignment="1" quotePrefix="1">
      <alignment horizontal="center" vertical="center" wrapText="1"/>
      <protection/>
    </xf>
    <xf numFmtId="4" fontId="19" fillId="0" borderId="21" xfId="138" applyNumberFormat="1" applyFont="1" applyBorder="1" applyAlignment="1" quotePrefix="1">
      <alignment horizontal="center" vertical="center" wrapText="1"/>
      <protection/>
    </xf>
    <xf numFmtId="4" fontId="19" fillId="0" borderId="21" xfId="138" applyNumberFormat="1" applyFont="1" applyBorder="1" applyAlignment="1" quotePrefix="1">
      <alignment vertical="center" wrapText="1"/>
      <protection/>
    </xf>
    <xf numFmtId="49" fontId="19" fillId="0" borderId="21" xfId="155" applyNumberFormat="1" applyFont="1" applyFill="1" applyBorder="1" applyAlignment="1">
      <alignment horizontal="center" vertical="center" wrapText="1"/>
      <protection/>
    </xf>
    <xf numFmtId="0" fontId="18" fillId="49" borderId="21" xfId="168" applyFont="1" applyFill="1" applyBorder="1" applyAlignment="1">
      <alignment horizontal="center" vertical="center" wrapText="1"/>
      <protection/>
    </xf>
    <xf numFmtId="0" fontId="18" fillId="49" borderId="22" xfId="168" applyFont="1" applyFill="1" applyBorder="1" applyAlignment="1">
      <alignment horizontal="center" vertical="center" wrapText="1"/>
      <protection/>
    </xf>
    <xf numFmtId="49" fontId="18" fillId="49" borderId="22" xfId="168" applyNumberFormat="1" applyFont="1" applyFill="1" applyBorder="1" applyAlignment="1">
      <alignment vertical="center" wrapText="1"/>
      <protection/>
    </xf>
    <xf numFmtId="49" fontId="18" fillId="49" borderId="21" xfId="168" applyNumberFormat="1" applyFont="1" applyFill="1" applyBorder="1" applyAlignment="1">
      <alignment horizontal="center" vertical="center" wrapText="1"/>
      <protection/>
    </xf>
    <xf numFmtId="0" fontId="19" fillId="49" borderId="0" xfId="0" applyFont="1" applyFill="1" applyAlignment="1">
      <alignment horizontal="center" vertical="center" wrapText="1"/>
    </xf>
    <xf numFmtId="49" fontId="18" fillId="49" borderId="23" xfId="168" applyNumberFormat="1" applyFont="1" applyFill="1" applyBorder="1" applyAlignment="1">
      <alignment horizontal="center" vertical="center" wrapText="1"/>
      <protection/>
    </xf>
    <xf numFmtId="49" fontId="18" fillId="49" borderId="23" xfId="168" applyNumberFormat="1" applyFont="1" applyFill="1" applyBorder="1" applyAlignment="1">
      <alignment horizontal="center" vertical="center" wrapText="1"/>
      <protection/>
    </xf>
    <xf numFmtId="49" fontId="18" fillId="49" borderId="22" xfId="168" applyNumberFormat="1" applyFont="1" applyFill="1" applyBorder="1" applyAlignment="1">
      <alignment horizontal="center" vertical="center" wrapText="1"/>
      <protection/>
    </xf>
    <xf numFmtId="0" fontId="18" fillId="49" borderId="23" xfId="168" applyFont="1" applyFill="1" applyBorder="1" applyAlignment="1">
      <alignment horizontal="center" vertical="center" wrapText="1"/>
      <protection/>
    </xf>
    <xf numFmtId="0" fontId="18" fillId="49" borderId="22" xfId="168" applyFont="1" applyFill="1" applyBorder="1" applyAlignment="1">
      <alignment horizontal="center" vertical="center" wrapText="1"/>
      <protection/>
    </xf>
  </cellXfs>
  <cellStyles count="18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- Акцент1 2" xfId="34"/>
    <cellStyle name="40% - Акцент2" xfId="35"/>
    <cellStyle name="40% - Акцент2 2" xfId="36"/>
    <cellStyle name="40% - Акцент3" xfId="37"/>
    <cellStyle name="40% - Акцент3 2" xfId="38"/>
    <cellStyle name="40% - Акцент4" xfId="39"/>
    <cellStyle name="40% - Акцент4 2" xfId="40"/>
    <cellStyle name="40% - Акцент5" xfId="41"/>
    <cellStyle name="40% - Акцент5 2" xfId="42"/>
    <cellStyle name="40% - Акцент6" xfId="43"/>
    <cellStyle name="40% - Акцент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1 2" xfId="71"/>
    <cellStyle name="Акцент2" xfId="72"/>
    <cellStyle name="Акцент2 2" xfId="73"/>
    <cellStyle name="Акцент3" xfId="74"/>
    <cellStyle name="Акцент3 2" xfId="75"/>
    <cellStyle name="Акцент4" xfId="76"/>
    <cellStyle name="Акцент4 2" xfId="77"/>
    <cellStyle name="Акцент5" xfId="78"/>
    <cellStyle name="Акцент5 2" xfId="79"/>
    <cellStyle name="Акцент6" xfId="80"/>
    <cellStyle name="Акцент6 2" xfId="81"/>
    <cellStyle name="Акцентування1" xfId="82"/>
    <cellStyle name="Акцентування2" xfId="83"/>
    <cellStyle name="Акцентування3" xfId="84"/>
    <cellStyle name="Акцентування4" xfId="85"/>
    <cellStyle name="Акцентування5" xfId="86"/>
    <cellStyle name="Акцентування6" xfId="87"/>
    <cellStyle name="Ввід" xfId="88"/>
    <cellStyle name="Ввод " xfId="89"/>
    <cellStyle name="Ввод  2" xfId="90"/>
    <cellStyle name="Вывод" xfId="91"/>
    <cellStyle name="Вывод 2" xfId="92"/>
    <cellStyle name="Вычисление" xfId="93"/>
    <cellStyle name="Вычисление 2" xfId="94"/>
    <cellStyle name="Currency" xfId="95"/>
    <cellStyle name="Currency [0]" xfId="96"/>
    <cellStyle name="Добре" xfId="97"/>
    <cellStyle name="Заголовок 1" xfId="98"/>
    <cellStyle name="Заголовок 1 2" xfId="99"/>
    <cellStyle name="Заголовок 2" xfId="100"/>
    <cellStyle name="Заголовок 2 2" xfId="101"/>
    <cellStyle name="Заголовок 3" xfId="102"/>
    <cellStyle name="Заголовок 3 2" xfId="103"/>
    <cellStyle name="Заголовок 4" xfId="104"/>
    <cellStyle name="Заголовок 4 2" xfId="105"/>
    <cellStyle name="Звичайний 10" xfId="106"/>
    <cellStyle name="Звичайний 11" xfId="107"/>
    <cellStyle name="Звичайний 12" xfId="108"/>
    <cellStyle name="Звичайний 13" xfId="109"/>
    <cellStyle name="Звичайний 14" xfId="110"/>
    <cellStyle name="Звичайний 15" xfId="111"/>
    <cellStyle name="Звичайний 16" xfId="112"/>
    <cellStyle name="Звичайний 17" xfId="113"/>
    <cellStyle name="Звичайний 18" xfId="114"/>
    <cellStyle name="Звичайний 19" xfId="115"/>
    <cellStyle name="Звичайний 2" xfId="116"/>
    <cellStyle name="Звичайний 20" xfId="117"/>
    <cellStyle name="Звичайний 3" xfId="118"/>
    <cellStyle name="Звичайний 4" xfId="119"/>
    <cellStyle name="Звичайний 5" xfId="120"/>
    <cellStyle name="Звичайний 6" xfId="121"/>
    <cellStyle name="Звичайний 7" xfId="122"/>
    <cellStyle name="Звичайний 8" xfId="123"/>
    <cellStyle name="Звичайний 9" xfId="124"/>
    <cellStyle name="Звичайний_Додаток _ 3 зм_ни 4575" xfId="125"/>
    <cellStyle name="Зв'язана клітинка" xfId="126"/>
    <cellStyle name="Итог" xfId="127"/>
    <cellStyle name="Итог 2" xfId="128"/>
    <cellStyle name="Контрольна клітинка" xfId="129"/>
    <cellStyle name="Контрольная ячейка" xfId="130"/>
    <cellStyle name="Контрольная ячейка 2" xfId="131"/>
    <cellStyle name="Назва" xfId="132"/>
    <cellStyle name="Название" xfId="133"/>
    <cellStyle name="Название 2" xfId="134"/>
    <cellStyle name="Нейтральный" xfId="135"/>
    <cellStyle name="Нейтральный 2" xfId="136"/>
    <cellStyle name="Обчислення" xfId="137"/>
    <cellStyle name="Обычный 10" xfId="138"/>
    <cellStyle name="Обычный 11" xfId="139"/>
    <cellStyle name="Обычный 12" xfId="140"/>
    <cellStyle name="Обычный 13" xfId="141"/>
    <cellStyle name="Обычный 14" xfId="142"/>
    <cellStyle name="Обычный 15" xfId="143"/>
    <cellStyle name="Обычный 2" xfId="144"/>
    <cellStyle name="Обычный 2 2" xfId="145"/>
    <cellStyle name="Обычный 2 2 2" xfId="146"/>
    <cellStyle name="Обычный 2 3" xfId="147"/>
    <cellStyle name="Обычный 2 4" xfId="148"/>
    <cellStyle name="Обычный 2_19rh2012" xfId="149"/>
    <cellStyle name="Обычный 3" xfId="150"/>
    <cellStyle name="Обычный 3 2" xfId="151"/>
    <cellStyle name="Обычный 3 2 2" xfId="152"/>
    <cellStyle name="Обычный 3 3" xfId="153"/>
    <cellStyle name="Обычный 3 3 2" xfId="154"/>
    <cellStyle name="Обычный 3 4" xfId="155"/>
    <cellStyle name="Обычный 3 5" xfId="156"/>
    <cellStyle name="Обычный 3_Додатки бюджет на 2018 рік" xfId="157"/>
    <cellStyle name="Обычный 4" xfId="158"/>
    <cellStyle name="Обычный 4 2" xfId="159"/>
    <cellStyle name="Обычный 5" xfId="160"/>
    <cellStyle name="Обычный 6" xfId="161"/>
    <cellStyle name="Обычный 6 2" xfId="162"/>
    <cellStyle name="Обычный 7" xfId="163"/>
    <cellStyle name="Обычный 8" xfId="164"/>
    <cellStyle name="Обычный 9" xfId="165"/>
    <cellStyle name="Обычный_3" xfId="166"/>
    <cellStyle name="Обычный_Додатки бюджет на 2018 рік 2" xfId="167"/>
    <cellStyle name="Обычный_Програми" xfId="168"/>
    <cellStyle name="Підсумок" xfId="169"/>
    <cellStyle name="Плохой" xfId="170"/>
    <cellStyle name="Плохой 2" xfId="171"/>
    <cellStyle name="Поганий" xfId="172"/>
    <cellStyle name="Пояснение" xfId="173"/>
    <cellStyle name="Пояснение 2" xfId="174"/>
    <cellStyle name="Примечание" xfId="175"/>
    <cellStyle name="Примечание 2" xfId="176"/>
    <cellStyle name="Примітка" xfId="177"/>
    <cellStyle name="Percent" xfId="178"/>
    <cellStyle name="Процентный 2" xfId="179"/>
    <cellStyle name="Результат" xfId="180"/>
    <cellStyle name="Связанная ячейка" xfId="181"/>
    <cellStyle name="Связанная ячейка 2" xfId="182"/>
    <cellStyle name="Середній" xfId="183"/>
    <cellStyle name="Стиль 1" xfId="184"/>
    <cellStyle name="Текст попередження" xfId="185"/>
    <cellStyle name="Текст пояснення" xfId="186"/>
    <cellStyle name="Текст предупреждения" xfId="187"/>
    <cellStyle name="Текст предупреждения 2" xfId="188"/>
    <cellStyle name="Comma" xfId="189"/>
    <cellStyle name="Comma [0]" xfId="190"/>
    <cellStyle name="Финансовый 2" xfId="191"/>
    <cellStyle name="Хороший" xfId="192"/>
    <cellStyle name="Хороший 2" xfId="1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view="pageBreakPreview" zoomScale="60" zoomScalePageLayoutView="0" workbookViewId="0" topLeftCell="A85">
      <selection activeCell="B85" sqref="B85"/>
    </sheetView>
  </sheetViews>
  <sheetFormatPr defaultColWidth="9.00390625" defaultRowHeight="12.75"/>
  <cols>
    <col min="1" max="1" width="11.25390625" style="77" customWidth="1"/>
    <col min="2" max="2" width="41.00390625" style="77" customWidth="1"/>
    <col min="3" max="3" width="14.125" style="77" customWidth="1"/>
    <col min="4" max="4" width="14.00390625" style="77" customWidth="1"/>
    <col min="5" max="5" width="14.125" style="77" customWidth="1"/>
    <col min="6" max="6" width="14.75390625" style="77" customWidth="1"/>
    <col min="7" max="16384" width="9.125" style="77" customWidth="1"/>
  </cols>
  <sheetData>
    <row r="1" ht="12.75">
      <c r="D1" s="77" t="s">
        <v>236</v>
      </c>
    </row>
    <row r="2" spans="4:8" ht="30" customHeight="1">
      <c r="D2" s="191" t="s">
        <v>345</v>
      </c>
      <c r="E2" s="191"/>
      <c r="F2" s="191"/>
      <c r="G2" s="191"/>
      <c r="H2" s="191"/>
    </row>
    <row r="3" spans="4:8" ht="15.75">
      <c r="D3" s="192">
        <v>44188</v>
      </c>
      <c r="E3" s="192"/>
      <c r="F3" s="192"/>
      <c r="G3" s="192"/>
      <c r="H3" s="73"/>
    </row>
    <row r="5" spans="1:6" ht="25.5" customHeight="1">
      <c r="A5" s="193" t="s">
        <v>235</v>
      </c>
      <c r="B5" s="194"/>
      <c r="C5" s="194"/>
      <c r="D5" s="194"/>
      <c r="E5" s="194"/>
      <c r="F5" s="194"/>
    </row>
    <row r="6" spans="1:6" ht="18" customHeight="1">
      <c r="A6" s="150" t="s">
        <v>234</v>
      </c>
      <c r="B6" s="149"/>
      <c r="C6" s="149"/>
      <c r="D6" s="149"/>
      <c r="E6" s="149"/>
      <c r="F6" s="149"/>
    </row>
    <row r="7" spans="1:6" ht="12.75">
      <c r="A7" s="148" t="s">
        <v>77</v>
      </c>
      <c r="F7" s="147" t="s">
        <v>57</v>
      </c>
    </row>
    <row r="8" spans="1:6" ht="12.75">
      <c r="A8" s="195" t="s">
        <v>233</v>
      </c>
      <c r="B8" s="195" t="s">
        <v>232</v>
      </c>
      <c r="C8" s="196" t="s">
        <v>64</v>
      </c>
      <c r="D8" s="195" t="s">
        <v>0</v>
      </c>
      <c r="E8" s="195" t="s">
        <v>1</v>
      </c>
      <c r="F8" s="195"/>
    </row>
    <row r="9" spans="1:6" ht="12.75">
      <c r="A9" s="195"/>
      <c r="B9" s="195"/>
      <c r="C9" s="195"/>
      <c r="D9" s="195"/>
      <c r="E9" s="195" t="s">
        <v>58</v>
      </c>
      <c r="F9" s="197" t="s">
        <v>65</v>
      </c>
    </row>
    <row r="10" spans="1:6" ht="12.75">
      <c r="A10" s="195"/>
      <c r="B10" s="195"/>
      <c r="C10" s="195"/>
      <c r="D10" s="195"/>
      <c r="E10" s="195"/>
      <c r="F10" s="195"/>
    </row>
    <row r="11" spans="1:6" ht="12.75">
      <c r="A11" s="145">
        <v>1</v>
      </c>
      <c r="B11" s="145">
        <v>2</v>
      </c>
      <c r="C11" s="146">
        <v>3</v>
      </c>
      <c r="D11" s="145">
        <v>4</v>
      </c>
      <c r="E11" s="145">
        <v>5</v>
      </c>
      <c r="F11" s="145">
        <v>6</v>
      </c>
    </row>
    <row r="12" spans="1:6" ht="12.75">
      <c r="A12" s="143">
        <v>10000000</v>
      </c>
      <c r="B12" s="142" t="s">
        <v>231</v>
      </c>
      <c r="C12" s="134">
        <f aca="true" t="shared" si="0" ref="C12:C43">D12+E12</f>
        <v>69332180</v>
      </c>
      <c r="D12" s="141">
        <v>69278980</v>
      </c>
      <c r="E12" s="141">
        <v>53200</v>
      </c>
      <c r="F12" s="141">
        <v>0</v>
      </c>
    </row>
    <row r="13" spans="1:6" ht="25.5">
      <c r="A13" s="143">
        <v>11000000</v>
      </c>
      <c r="B13" s="142" t="s">
        <v>230</v>
      </c>
      <c r="C13" s="134">
        <f t="shared" si="0"/>
        <v>51950200</v>
      </c>
      <c r="D13" s="141">
        <v>51950200</v>
      </c>
      <c r="E13" s="141">
        <v>0</v>
      </c>
      <c r="F13" s="141">
        <v>0</v>
      </c>
    </row>
    <row r="14" spans="1:6" ht="12.75">
      <c r="A14" s="143">
        <v>11010000</v>
      </c>
      <c r="B14" s="142" t="s">
        <v>229</v>
      </c>
      <c r="C14" s="134">
        <f t="shared" si="0"/>
        <v>51950200</v>
      </c>
      <c r="D14" s="141">
        <v>51950200</v>
      </c>
      <c r="E14" s="141">
        <v>0</v>
      </c>
      <c r="F14" s="141">
        <v>0</v>
      </c>
    </row>
    <row r="15" spans="1:6" ht="38.25">
      <c r="A15" s="140">
        <v>11010100</v>
      </c>
      <c r="B15" s="139" t="s">
        <v>228</v>
      </c>
      <c r="C15" s="138">
        <f t="shared" si="0"/>
        <v>34239600</v>
      </c>
      <c r="D15" s="137">
        <v>34239600</v>
      </c>
      <c r="E15" s="137">
        <v>0</v>
      </c>
      <c r="F15" s="137">
        <v>0</v>
      </c>
    </row>
    <row r="16" spans="1:6" ht="63.75">
      <c r="A16" s="140">
        <v>11010200</v>
      </c>
      <c r="B16" s="139" t="s">
        <v>227</v>
      </c>
      <c r="C16" s="138">
        <f t="shared" si="0"/>
        <v>1491400</v>
      </c>
      <c r="D16" s="137">
        <v>1491400</v>
      </c>
      <c r="E16" s="137">
        <v>0</v>
      </c>
      <c r="F16" s="137">
        <v>0</v>
      </c>
    </row>
    <row r="17" spans="1:6" ht="38.25">
      <c r="A17" s="140">
        <v>11010400</v>
      </c>
      <c r="B17" s="139" t="s">
        <v>226</v>
      </c>
      <c r="C17" s="138">
        <f t="shared" si="0"/>
        <v>16119200</v>
      </c>
      <c r="D17" s="137">
        <v>16119200</v>
      </c>
      <c r="E17" s="137">
        <v>0</v>
      </c>
      <c r="F17" s="137">
        <v>0</v>
      </c>
    </row>
    <row r="18" spans="1:6" ht="38.25">
      <c r="A18" s="140">
        <v>11010500</v>
      </c>
      <c r="B18" s="139" t="s">
        <v>225</v>
      </c>
      <c r="C18" s="138">
        <f t="shared" si="0"/>
        <v>100000</v>
      </c>
      <c r="D18" s="137">
        <v>100000</v>
      </c>
      <c r="E18" s="137">
        <v>0</v>
      </c>
      <c r="F18" s="137">
        <v>0</v>
      </c>
    </row>
    <row r="19" spans="1:6" ht="25.5">
      <c r="A19" s="143">
        <v>13000000</v>
      </c>
      <c r="B19" s="142" t="s">
        <v>224</v>
      </c>
      <c r="C19" s="134">
        <f t="shared" si="0"/>
        <v>169930</v>
      </c>
      <c r="D19" s="141">
        <v>169930</v>
      </c>
      <c r="E19" s="141">
        <v>0</v>
      </c>
      <c r="F19" s="141">
        <v>0</v>
      </c>
    </row>
    <row r="20" spans="1:6" ht="25.5">
      <c r="A20" s="143">
        <v>13010000</v>
      </c>
      <c r="B20" s="142" t="s">
        <v>223</v>
      </c>
      <c r="C20" s="134">
        <f t="shared" si="0"/>
        <v>167510</v>
      </c>
      <c r="D20" s="141">
        <v>167510</v>
      </c>
      <c r="E20" s="141">
        <v>0</v>
      </c>
      <c r="F20" s="141">
        <v>0</v>
      </c>
    </row>
    <row r="21" spans="1:6" ht="51">
      <c r="A21" s="140">
        <v>13010100</v>
      </c>
      <c r="B21" s="139" t="s">
        <v>222</v>
      </c>
      <c r="C21" s="138">
        <f t="shared" si="0"/>
        <v>96340</v>
      </c>
      <c r="D21" s="137">
        <v>96340</v>
      </c>
      <c r="E21" s="137">
        <v>0</v>
      </c>
      <c r="F21" s="137">
        <v>0</v>
      </c>
    </row>
    <row r="22" spans="1:6" ht="63.75">
      <c r="A22" s="140">
        <v>13010200</v>
      </c>
      <c r="B22" s="139" t="s">
        <v>221</v>
      </c>
      <c r="C22" s="138">
        <f t="shared" si="0"/>
        <v>71170</v>
      </c>
      <c r="D22" s="137">
        <v>71170</v>
      </c>
      <c r="E22" s="137">
        <v>0</v>
      </c>
      <c r="F22" s="137">
        <v>0</v>
      </c>
    </row>
    <row r="23" spans="1:6" ht="12.75">
      <c r="A23" s="143">
        <v>13030000</v>
      </c>
      <c r="B23" s="142" t="s">
        <v>220</v>
      </c>
      <c r="C23" s="134">
        <f t="shared" si="0"/>
        <v>2420</v>
      </c>
      <c r="D23" s="141">
        <v>2420</v>
      </c>
      <c r="E23" s="141">
        <v>0</v>
      </c>
      <c r="F23" s="141">
        <v>0</v>
      </c>
    </row>
    <row r="24" spans="1:6" ht="38.25">
      <c r="A24" s="140">
        <v>13030100</v>
      </c>
      <c r="B24" s="139" t="s">
        <v>219</v>
      </c>
      <c r="C24" s="138">
        <f t="shared" si="0"/>
        <v>2420</v>
      </c>
      <c r="D24" s="137">
        <v>2420</v>
      </c>
      <c r="E24" s="137">
        <v>0</v>
      </c>
      <c r="F24" s="137">
        <v>0</v>
      </c>
    </row>
    <row r="25" spans="1:6" ht="12.75">
      <c r="A25" s="143">
        <v>14000000</v>
      </c>
      <c r="B25" s="142" t="s">
        <v>218</v>
      </c>
      <c r="C25" s="134">
        <f t="shared" si="0"/>
        <v>1397800</v>
      </c>
      <c r="D25" s="141">
        <v>1397800</v>
      </c>
      <c r="E25" s="141">
        <v>0</v>
      </c>
      <c r="F25" s="141">
        <v>0</v>
      </c>
    </row>
    <row r="26" spans="1:6" ht="25.5">
      <c r="A26" s="143">
        <v>14020000</v>
      </c>
      <c r="B26" s="142" t="s">
        <v>217</v>
      </c>
      <c r="C26" s="134">
        <f t="shared" si="0"/>
        <v>278000</v>
      </c>
      <c r="D26" s="141">
        <v>278000</v>
      </c>
      <c r="E26" s="141">
        <v>0</v>
      </c>
      <c r="F26" s="141">
        <v>0</v>
      </c>
    </row>
    <row r="27" spans="1:6" ht="12.75">
      <c r="A27" s="140">
        <v>14021900</v>
      </c>
      <c r="B27" s="139" t="s">
        <v>215</v>
      </c>
      <c r="C27" s="138">
        <f t="shared" si="0"/>
        <v>278000</v>
      </c>
      <c r="D27" s="137">
        <v>278000</v>
      </c>
      <c r="E27" s="137">
        <v>0</v>
      </c>
      <c r="F27" s="137">
        <v>0</v>
      </c>
    </row>
    <row r="28" spans="1:6" ht="38.25">
      <c r="A28" s="143">
        <v>14030000</v>
      </c>
      <c r="B28" s="142" t="s">
        <v>216</v>
      </c>
      <c r="C28" s="134">
        <f t="shared" si="0"/>
        <v>972000</v>
      </c>
      <c r="D28" s="141">
        <v>972000</v>
      </c>
      <c r="E28" s="141">
        <v>0</v>
      </c>
      <c r="F28" s="141">
        <v>0</v>
      </c>
    </row>
    <row r="29" spans="1:6" ht="12.75">
      <c r="A29" s="140">
        <v>14031900</v>
      </c>
      <c r="B29" s="139" t="s">
        <v>215</v>
      </c>
      <c r="C29" s="138">
        <f t="shared" si="0"/>
        <v>972000</v>
      </c>
      <c r="D29" s="137">
        <v>972000</v>
      </c>
      <c r="E29" s="137">
        <v>0</v>
      </c>
      <c r="F29" s="137">
        <v>0</v>
      </c>
    </row>
    <row r="30" spans="1:6" ht="38.25">
      <c r="A30" s="140">
        <v>14040000</v>
      </c>
      <c r="B30" s="139" t="s">
        <v>214</v>
      </c>
      <c r="C30" s="138">
        <f t="shared" si="0"/>
        <v>147800</v>
      </c>
      <c r="D30" s="137">
        <v>147800</v>
      </c>
      <c r="E30" s="137">
        <v>0</v>
      </c>
      <c r="F30" s="137">
        <v>0</v>
      </c>
    </row>
    <row r="31" spans="1:6" ht="12.75">
      <c r="A31" s="143">
        <v>18000000</v>
      </c>
      <c r="B31" s="142" t="s">
        <v>213</v>
      </c>
      <c r="C31" s="134">
        <f t="shared" si="0"/>
        <v>15761050</v>
      </c>
      <c r="D31" s="141">
        <v>15761050</v>
      </c>
      <c r="E31" s="141">
        <v>0</v>
      </c>
      <c r="F31" s="141">
        <v>0</v>
      </c>
    </row>
    <row r="32" spans="1:6" ht="12.75">
      <c r="A32" s="143">
        <v>18010000</v>
      </c>
      <c r="B32" s="142" t="s">
        <v>212</v>
      </c>
      <c r="C32" s="134">
        <f t="shared" si="0"/>
        <v>6815860</v>
      </c>
      <c r="D32" s="141">
        <v>6815860</v>
      </c>
      <c r="E32" s="141">
        <v>0</v>
      </c>
      <c r="F32" s="141">
        <v>0</v>
      </c>
    </row>
    <row r="33" spans="1:6" ht="51">
      <c r="A33" s="140">
        <v>18010100</v>
      </c>
      <c r="B33" s="139" t="s">
        <v>211</v>
      </c>
      <c r="C33" s="138">
        <f t="shared" si="0"/>
        <v>5530</v>
      </c>
      <c r="D33" s="137">
        <v>5530</v>
      </c>
      <c r="E33" s="137">
        <v>0</v>
      </c>
      <c r="F33" s="137">
        <v>0</v>
      </c>
    </row>
    <row r="34" spans="1:6" ht="51">
      <c r="A34" s="140">
        <v>18010200</v>
      </c>
      <c r="B34" s="139" t="s">
        <v>210</v>
      </c>
      <c r="C34" s="138">
        <f t="shared" si="0"/>
        <v>6870</v>
      </c>
      <c r="D34" s="137">
        <v>6870</v>
      </c>
      <c r="E34" s="137">
        <v>0</v>
      </c>
      <c r="F34" s="137">
        <v>0</v>
      </c>
    </row>
    <row r="35" spans="1:6" ht="51">
      <c r="A35" s="140">
        <v>18010300</v>
      </c>
      <c r="B35" s="139" t="s">
        <v>209</v>
      </c>
      <c r="C35" s="138">
        <f t="shared" si="0"/>
        <v>11670</v>
      </c>
      <c r="D35" s="137">
        <v>11670</v>
      </c>
      <c r="E35" s="137">
        <v>0</v>
      </c>
      <c r="F35" s="137">
        <v>0</v>
      </c>
    </row>
    <row r="36" spans="1:6" ht="51">
      <c r="A36" s="140">
        <v>18010400</v>
      </c>
      <c r="B36" s="139" t="s">
        <v>208</v>
      </c>
      <c r="C36" s="138">
        <f t="shared" si="0"/>
        <v>93100</v>
      </c>
      <c r="D36" s="137">
        <v>93100</v>
      </c>
      <c r="E36" s="137">
        <v>0</v>
      </c>
      <c r="F36" s="137">
        <v>0</v>
      </c>
    </row>
    <row r="37" spans="1:6" ht="12.75">
      <c r="A37" s="140">
        <v>18010500</v>
      </c>
      <c r="B37" s="139" t="s">
        <v>207</v>
      </c>
      <c r="C37" s="138">
        <f t="shared" si="0"/>
        <v>490170</v>
      </c>
      <c r="D37" s="137">
        <v>490170</v>
      </c>
      <c r="E37" s="137">
        <v>0</v>
      </c>
      <c r="F37" s="137">
        <v>0</v>
      </c>
    </row>
    <row r="38" spans="1:6" ht="12.75">
      <c r="A38" s="140">
        <v>18010600</v>
      </c>
      <c r="B38" s="139" t="s">
        <v>206</v>
      </c>
      <c r="C38" s="138">
        <f t="shared" si="0"/>
        <v>5035560</v>
      </c>
      <c r="D38" s="137">
        <v>5035560</v>
      </c>
      <c r="E38" s="137">
        <v>0</v>
      </c>
      <c r="F38" s="137">
        <v>0</v>
      </c>
    </row>
    <row r="39" spans="1:6" ht="12.75">
      <c r="A39" s="140">
        <v>18010700</v>
      </c>
      <c r="B39" s="139" t="s">
        <v>205</v>
      </c>
      <c r="C39" s="138">
        <f t="shared" si="0"/>
        <v>490660</v>
      </c>
      <c r="D39" s="137">
        <v>490660</v>
      </c>
      <c r="E39" s="137">
        <v>0</v>
      </c>
      <c r="F39" s="137">
        <v>0</v>
      </c>
    </row>
    <row r="40" spans="1:6" ht="12.75">
      <c r="A40" s="140">
        <v>18010900</v>
      </c>
      <c r="B40" s="139" t="s">
        <v>204</v>
      </c>
      <c r="C40" s="138">
        <f t="shared" si="0"/>
        <v>657300</v>
      </c>
      <c r="D40" s="137">
        <v>657300</v>
      </c>
      <c r="E40" s="137">
        <v>0</v>
      </c>
      <c r="F40" s="137">
        <v>0</v>
      </c>
    </row>
    <row r="41" spans="1:6" ht="12.75">
      <c r="A41" s="140">
        <v>18011100</v>
      </c>
      <c r="B41" s="139" t="s">
        <v>203</v>
      </c>
      <c r="C41" s="138">
        <f t="shared" si="0"/>
        <v>25000</v>
      </c>
      <c r="D41" s="137">
        <v>25000</v>
      </c>
      <c r="E41" s="137">
        <v>0</v>
      </c>
      <c r="F41" s="137">
        <v>0</v>
      </c>
    </row>
    <row r="42" spans="1:6" ht="12.75">
      <c r="A42" s="143">
        <v>18030000</v>
      </c>
      <c r="B42" s="142" t="s">
        <v>202</v>
      </c>
      <c r="C42" s="134">
        <f t="shared" si="0"/>
        <v>210</v>
      </c>
      <c r="D42" s="141">
        <v>210</v>
      </c>
      <c r="E42" s="141">
        <v>0</v>
      </c>
      <c r="F42" s="141">
        <v>0</v>
      </c>
    </row>
    <row r="43" spans="1:6" ht="25.5">
      <c r="A43" s="140">
        <v>18030100</v>
      </c>
      <c r="B43" s="139" t="s">
        <v>201</v>
      </c>
      <c r="C43" s="138">
        <f t="shared" si="0"/>
        <v>210</v>
      </c>
      <c r="D43" s="137">
        <v>210</v>
      </c>
      <c r="E43" s="137">
        <v>0</v>
      </c>
      <c r="F43" s="137">
        <v>0</v>
      </c>
    </row>
    <row r="44" spans="1:6" ht="12.75">
      <c r="A44" s="143">
        <v>18050000</v>
      </c>
      <c r="B44" s="142" t="s">
        <v>200</v>
      </c>
      <c r="C44" s="134">
        <f aca="true" t="shared" si="1" ref="C44:C75">D44+E44</f>
        <v>8944980</v>
      </c>
      <c r="D44" s="141">
        <v>8944980</v>
      </c>
      <c r="E44" s="141">
        <v>0</v>
      </c>
      <c r="F44" s="141">
        <v>0</v>
      </c>
    </row>
    <row r="45" spans="1:6" ht="12.75">
      <c r="A45" s="140">
        <v>18050300</v>
      </c>
      <c r="B45" s="139" t="s">
        <v>199</v>
      </c>
      <c r="C45" s="138">
        <f t="shared" si="1"/>
        <v>73600</v>
      </c>
      <c r="D45" s="137">
        <v>73600</v>
      </c>
      <c r="E45" s="137">
        <v>0</v>
      </c>
      <c r="F45" s="137">
        <v>0</v>
      </c>
    </row>
    <row r="46" spans="1:6" ht="12.75">
      <c r="A46" s="140">
        <v>18050400</v>
      </c>
      <c r="B46" s="139" t="s">
        <v>198</v>
      </c>
      <c r="C46" s="138">
        <f t="shared" si="1"/>
        <v>2102300</v>
      </c>
      <c r="D46" s="137">
        <v>2102300</v>
      </c>
      <c r="E46" s="137">
        <v>0</v>
      </c>
      <c r="F46" s="137">
        <v>0</v>
      </c>
    </row>
    <row r="47" spans="1:6" ht="63.75">
      <c r="A47" s="140">
        <v>18050500</v>
      </c>
      <c r="B47" s="139" t="s">
        <v>197</v>
      </c>
      <c r="C47" s="138">
        <f t="shared" si="1"/>
        <v>6769080</v>
      </c>
      <c r="D47" s="137">
        <v>6769080</v>
      </c>
      <c r="E47" s="137">
        <v>0</v>
      </c>
      <c r="F47" s="137">
        <v>0</v>
      </c>
    </row>
    <row r="48" spans="1:6" ht="12.75">
      <c r="A48" s="143">
        <v>19000000</v>
      </c>
      <c r="B48" s="142" t="s">
        <v>196</v>
      </c>
      <c r="C48" s="134">
        <f t="shared" si="1"/>
        <v>53200</v>
      </c>
      <c r="D48" s="141">
        <v>0</v>
      </c>
      <c r="E48" s="141">
        <v>53200</v>
      </c>
      <c r="F48" s="141">
        <v>0</v>
      </c>
    </row>
    <row r="49" spans="1:6" ht="12.75">
      <c r="A49" s="143">
        <v>19010000</v>
      </c>
      <c r="B49" s="142" t="s">
        <v>195</v>
      </c>
      <c r="C49" s="134">
        <f t="shared" si="1"/>
        <v>53200</v>
      </c>
      <c r="D49" s="141">
        <v>0</v>
      </c>
      <c r="E49" s="141">
        <v>53200</v>
      </c>
      <c r="F49" s="141">
        <v>0</v>
      </c>
    </row>
    <row r="50" spans="1:6" ht="63.75">
      <c r="A50" s="140">
        <v>19010100</v>
      </c>
      <c r="B50" s="139" t="s">
        <v>194</v>
      </c>
      <c r="C50" s="138">
        <f t="shared" si="1"/>
        <v>46930</v>
      </c>
      <c r="D50" s="137">
        <v>0</v>
      </c>
      <c r="E50" s="137">
        <v>46930</v>
      </c>
      <c r="F50" s="137">
        <v>0</v>
      </c>
    </row>
    <row r="51" spans="1:6" ht="51">
      <c r="A51" s="140">
        <v>19010300</v>
      </c>
      <c r="B51" s="139" t="s">
        <v>193</v>
      </c>
      <c r="C51" s="138">
        <f t="shared" si="1"/>
        <v>6270</v>
      </c>
      <c r="D51" s="137">
        <v>0</v>
      </c>
      <c r="E51" s="137">
        <v>6270</v>
      </c>
      <c r="F51" s="137">
        <v>0</v>
      </c>
    </row>
    <row r="52" spans="1:6" ht="12.75">
      <c r="A52" s="143">
        <v>20000000</v>
      </c>
      <c r="B52" s="142" t="s">
        <v>192</v>
      </c>
      <c r="C52" s="134">
        <f t="shared" si="1"/>
        <v>2750220</v>
      </c>
      <c r="D52" s="141">
        <v>988820</v>
      </c>
      <c r="E52" s="141">
        <v>1761400</v>
      </c>
      <c r="F52" s="141">
        <v>0</v>
      </c>
    </row>
    <row r="53" spans="1:6" ht="25.5">
      <c r="A53" s="143">
        <v>21000000</v>
      </c>
      <c r="B53" s="142" t="s">
        <v>191</v>
      </c>
      <c r="C53" s="134">
        <f t="shared" si="1"/>
        <v>120</v>
      </c>
      <c r="D53" s="141">
        <v>120</v>
      </c>
      <c r="E53" s="141">
        <v>0</v>
      </c>
      <c r="F53" s="141">
        <v>0</v>
      </c>
    </row>
    <row r="54" spans="1:6" ht="12.75">
      <c r="A54" s="143">
        <v>21080000</v>
      </c>
      <c r="B54" s="142" t="s">
        <v>177</v>
      </c>
      <c r="C54" s="134">
        <f t="shared" si="1"/>
        <v>120</v>
      </c>
      <c r="D54" s="141">
        <v>120</v>
      </c>
      <c r="E54" s="141">
        <v>0</v>
      </c>
      <c r="F54" s="141">
        <v>0</v>
      </c>
    </row>
    <row r="55" spans="1:6" ht="12.75">
      <c r="A55" s="140">
        <v>21081100</v>
      </c>
      <c r="B55" s="139" t="s">
        <v>190</v>
      </c>
      <c r="C55" s="138">
        <f t="shared" si="1"/>
        <v>120</v>
      </c>
      <c r="D55" s="137">
        <v>120</v>
      </c>
      <c r="E55" s="137">
        <v>0</v>
      </c>
      <c r="F55" s="137">
        <v>0</v>
      </c>
    </row>
    <row r="56" spans="1:6" ht="25.5">
      <c r="A56" s="143">
        <v>22000000</v>
      </c>
      <c r="B56" s="142" t="s">
        <v>189</v>
      </c>
      <c r="C56" s="134">
        <f t="shared" si="1"/>
        <v>987140</v>
      </c>
      <c r="D56" s="141">
        <v>987140</v>
      </c>
      <c r="E56" s="141">
        <v>0</v>
      </c>
      <c r="F56" s="141">
        <v>0</v>
      </c>
    </row>
    <row r="57" spans="1:6" ht="12.75">
      <c r="A57" s="143">
        <v>22010000</v>
      </c>
      <c r="B57" s="142" t="s">
        <v>188</v>
      </c>
      <c r="C57" s="134">
        <f t="shared" si="1"/>
        <v>730740</v>
      </c>
      <c r="D57" s="141">
        <v>730740</v>
      </c>
      <c r="E57" s="141">
        <v>0</v>
      </c>
      <c r="F57" s="141">
        <v>0</v>
      </c>
    </row>
    <row r="58" spans="1:6" ht="38.25">
      <c r="A58" s="140">
        <v>22010300</v>
      </c>
      <c r="B58" s="139" t="s">
        <v>187</v>
      </c>
      <c r="C58" s="138">
        <f t="shared" si="1"/>
        <v>2520</v>
      </c>
      <c r="D58" s="137">
        <v>2520</v>
      </c>
      <c r="E58" s="137">
        <v>0</v>
      </c>
      <c r="F58" s="137">
        <v>0</v>
      </c>
    </row>
    <row r="59" spans="1:6" ht="25.5">
      <c r="A59" s="140">
        <v>22012500</v>
      </c>
      <c r="B59" s="139" t="s">
        <v>186</v>
      </c>
      <c r="C59" s="138">
        <f t="shared" si="1"/>
        <v>132920</v>
      </c>
      <c r="D59" s="137">
        <v>132920</v>
      </c>
      <c r="E59" s="137">
        <v>0</v>
      </c>
      <c r="F59" s="137">
        <v>0</v>
      </c>
    </row>
    <row r="60" spans="1:6" ht="38.25">
      <c r="A60" s="140">
        <v>22012600</v>
      </c>
      <c r="B60" s="139" t="s">
        <v>185</v>
      </c>
      <c r="C60" s="138">
        <f t="shared" si="1"/>
        <v>595300</v>
      </c>
      <c r="D60" s="137">
        <v>595300</v>
      </c>
      <c r="E60" s="137">
        <v>0</v>
      </c>
      <c r="F60" s="137">
        <v>0</v>
      </c>
    </row>
    <row r="61" spans="1:6" ht="38.25">
      <c r="A61" s="143">
        <v>22080000</v>
      </c>
      <c r="B61" s="142" t="s">
        <v>184</v>
      </c>
      <c r="C61" s="134">
        <f t="shared" si="1"/>
        <v>192000</v>
      </c>
      <c r="D61" s="141">
        <v>192000</v>
      </c>
      <c r="E61" s="141">
        <v>0</v>
      </c>
      <c r="F61" s="141">
        <v>0</v>
      </c>
    </row>
    <row r="62" spans="1:6" ht="51">
      <c r="A62" s="140">
        <v>22080400</v>
      </c>
      <c r="B62" s="139" t="s">
        <v>183</v>
      </c>
      <c r="C62" s="138">
        <f t="shared" si="1"/>
        <v>192000</v>
      </c>
      <c r="D62" s="137">
        <v>192000</v>
      </c>
      <c r="E62" s="137">
        <v>0</v>
      </c>
      <c r="F62" s="137">
        <v>0</v>
      </c>
    </row>
    <row r="63" spans="1:6" ht="12.75">
      <c r="A63" s="143">
        <v>22090000</v>
      </c>
      <c r="B63" s="142" t="s">
        <v>182</v>
      </c>
      <c r="C63" s="134">
        <f t="shared" si="1"/>
        <v>62800</v>
      </c>
      <c r="D63" s="141">
        <v>62800</v>
      </c>
      <c r="E63" s="141">
        <v>0</v>
      </c>
      <c r="F63" s="141">
        <v>0</v>
      </c>
    </row>
    <row r="64" spans="1:6" ht="51">
      <c r="A64" s="140">
        <v>22090100</v>
      </c>
      <c r="B64" s="139" t="s">
        <v>181</v>
      </c>
      <c r="C64" s="138">
        <f t="shared" si="1"/>
        <v>61650</v>
      </c>
      <c r="D64" s="137">
        <v>61650</v>
      </c>
      <c r="E64" s="137">
        <v>0</v>
      </c>
      <c r="F64" s="137">
        <v>0</v>
      </c>
    </row>
    <row r="65" spans="1:6" ht="38.25">
      <c r="A65" s="140">
        <v>22090400</v>
      </c>
      <c r="B65" s="139" t="s">
        <v>180</v>
      </c>
      <c r="C65" s="138">
        <f t="shared" si="1"/>
        <v>1150</v>
      </c>
      <c r="D65" s="137">
        <v>1150</v>
      </c>
      <c r="E65" s="137">
        <v>0</v>
      </c>
      <c r="F65" s="137">
        <v>0</v>
      </c>
    </row>
    <row r="66" spans="1:6" ht="76.5">
      <c r="A66" s="140">
        <v>22130000</v>
      </c>
      <c r="B66" s="139" t="s">
        <v>179</v>
      </c>
      <c r="C66" s="138">
        <f t="shared" si="1"/>
        <v>1600</v>
      </c>
      <c r="D66" s="137">
        <v>1600</v>
      </c>
      <c r="E66" s="137">
        <v>0</v>
      </c>
      <c r="F66" s="137">
        <v>0</v>
      </c>
    </row>
    <row r="67" spans="1:6" ht="12.75">
      <c r="A67" s="143">
        <v>24000000</v>
      </c>
      <c r="B67" s="142" t="s">
        <v>178</v>
      </c>
      <c r="C67" s="134">
        <f t="shared" si="1"/>
        <v>1560</v>
      </c>
      <c r="D67" s="141">
        <v>1560</v>
      </c>
      <c r="E67" s="141">
        <v>0</v>
      </c>
      <c r="F67" s="141">
        <v>0</v>
      </c>
    </row>
    <row r="68" spans="1:6" ht="12.75">
      <c r="A68" s="143">
        <v>24060000</v>
      </c>
      <c r="B68" s="142" t="s">
        <v>177</v>
      </c>
      <c r="C68" s="134">
        <f t="shared" si="1"/>
        <v>1560</v>
      </c>
      <c r="D68" s="141">
        <v>1560</v>
      </c>
      <c r="E68" s="141">
        <v>0</v>
      </c>
      <c r="F68" s="141">
        <v>0</v>
      </c>
    </row>
    <row r="69" spans="1:6" ht="12.75">
      <c r="A69" s="140">
        <v>24060300</v>
      </c>
      <c r="B69" s="139" t="s">
        <v>177</v>
      </c>
      <c r="C69" s="138">
        <f t="shared" si="1"/>
        <v>1560</v>
      </c>
      <c r="D69" s="137">
        <v>1560</v>
      </c>
      <c r="E69" s="137">
        <v>0</v>
      </c>
      <c r="F69" s="137">
        <v>0</v>
      </c>
    </row>
    <row r="70" spans="1:6" ht="12.75">
      <c r="A70" s="143">
        <v>25000000</v>
      </c>
      <c r="B70" s="142" t="s">
        <v>176</v>
      </c>
      <c r="C70" s="134">
        <f t="shared" si="1"/>
        <v>1761400</v>
      </c>
      <c r="D70" s="141">
        <v>0</v>
      </c>
      <c r="E70" s="141">
        <v>1761400</v>
      </c>
      <c r="F70" s="141">
        <v>0</v>
      </c>
    </row>
    <row r="71" spans="1:6" ht="38.25">
      <c r="A71" s="143">
        <v>25010000</v>
      </c>
      <c r="B71" s="142" t="s">
        <v>175</v>
      </c>
      <c r="C71" s="134">
        <f t="shared" si="1"/>
        <v>1361400</v>
      </c>
      <c r="D71" s="141">
        <v>0</v>
      </c>
      <c r="E71" s="141">
        <v>1361400</v>
      </c>
      <c r="F71" s="141">
        <v>0</v>
      </c>
    </row>
    <row r="72" spans="1:6" ht="25.5">
      <c r="A72" s="140">
        <v>25010100</v>
      </c>
      <c r="B72" s="139" t="s">
        <v>174</v>
      </c>
      <c r="C72" s="138">
        <f t="shared" si="1"/>
        <v>670000</v>
      </c>
      <c r="D72" s="137">
        <v>0</v>
      </c>
      <c r="E72" s="137">
        <v>670000</v>
      </c>
      <c r="F72" s="137">
        <v>0</v>
      </c>
    </row>
    <row r="73" spans="1:6" ht="25.5">
      <c r="A73" s="140">
        <v>25010200</v>
      </c>
      <c r="B73" s="139" t="s">
        <v>173</v>
      </c>
      <c r="C73" s="138">
        <f t="shared" si="1"/>
        <v>354900</v>
      </c>
      <c r="D73" s="137">
        <v>0</v>
      </c>
      <c r="E73" s="137">
        <v>354900</v>
      </c>
      <c r="F73" s="137">
        <v>0</v>
      </c>
    </row>
    <row r="74" spans="1:6" ht="51">
      <c r="A74" s="140">
        <v>25010300</v>
      </c>
      <c r="B74" s="139" t="s">
        <v>172</v>
      </c>
      <c r="C74" s="138">
        <f t="shared" si="1"/>
        <v>336500</v>
      </c>
      <c r="D74" s="137">
        <v>0</v>
      </c>
      <c r="E74" s="137">
        <v>336500</v>
      </c>
      <c r="F74" s="137">
        <v>0</v>
      </c>
    </row>
    <row r="75" spans="1:6" ht="25.5">
      <c r="A75" s="143">
        <v>25020000</v>
      </c>
      <c r="B75" s="142" t="s">
        <v>171</v>
      </c>
      <c r="C75" s="134">
        <f t="shared" si="1"/>
        <v>400000</v>
      </c>
      <c r="D75" s="141">
        <v>0</v>
      </c>
      <c r="E75" s="141">
        <v>400000</v>
      </c>
      <c r="F75" s="141">
        <v>0</v>
      </c>
    </row>
    <row r="76" spans="1:6" ht="89.25">
      <c r="A76" s="140">
        <v>25020200</v>
      </c>
      <c r="B76" s="139" t="s">
        <v>170</v>
      </c>
      <c r="C76" s="138">
        <f aca="true" t="shared" si="2" ref="C76:C89">D76+E76</f>
        <v>400000</v>
      </c>
      <c r="D76" s="137">
        <v>0</v>
      </c>
      <c r="E76" s="137">
        <v>400000</v>
      </c>
      <c r="F76" s="137">
        <v>0</v>
      </c>
    </row>
    <row r="77" spans="1:6" ht="12.75">
      <c r="A77" s="143">
        <v>30000000</v>
      </c>
      <c r="B77" s="142" t="s">
        <v>169</v>
      </c>
      <c r="C77" s="134">
        <f t="shared" si="2"/>
        <v>2440</v>
      </c>
      <c r="D77" s="141">
        <v>0</v>
      </c>
      <c r="E77" s="141">
        <v>2440</v>
      </c>
      <c r="F77" s="141">
        <v>2440</v>
      </c>
    </row>
    <row r="78" spans="1:6" ht="25.5">
      <c r="A78" s="143">
        <v>33000000</v>
      </c>
      <c r="B78" s="142" t="s">
        <v>168</v>
      </c>
      <c r="C78" s="134">
        <f t="shared" si="2"/>
        <v>2440</v>
      </c>
      <c r="D78" s="141">
        <v>0</v>
      </c>
      <c r="E78" s="141">
        <v>2440</v>
      </c>
      <c r="F78" s="141">
        <v>2440</v>
      </c>
    </row>
    <row r="79" spans="1:6" ht="12.75">
      <c r="A79" s="143">
        <v>33010000</v>
      </c>
      <c r="B79" s="142" t="s">
        <v>167</v>
      </c>
      <c r="C79" s="134">
        <f t="shared" si="2"/>
        <v>2440</v>
      </c>
      <c r="D79" s="141">
        <v>0</v>
      </c>
      <c r="E79" s="141">
        <v>2440</v>
      </c>
      <c r="F79" s="141">
        <v>2440</v>
      </c>
    </row>
    <row r="80" spans="1:6" ht="76.5">
      <c r="A80" s="140">
        <v>33010100</v>
      </c>
      <c r="B80" s="139" t="s">
        <v>166</v>
      </c>
      <c r="C80" s="138">
        <f t="shared" si="2"/>
        <v>2440</v>
      </c>
      <c r="D80" s="137">
        <v>0</v>
      </c>
      <c r="E80" s="137">
        <v>2440</v>
      </c>
      <c r="F80" s="137">
        <v>2440</v>
      </c>
    </row>
    <row r="81" spans="1:6" ht="25.5">
      <c r="A81" s="144"/>
      <c r="B81" s="135" t="s">
        <v>165</v>
      </c>
      <c r="C81" s="134">
        <f t="shared" si="2"/>
        <v>72084840</v>
      </c>
      <c r="D81" s="134">
        <v>70267800</v>
      </c>
      <c r="E81" s="134">
        <v>1817040</v>
      </c>
      <c r="F81" s="134">
        <v>2440</v>
      </c>
    </row>
    <row r="82" spans="1:6" ht="12.75">
      <c r="A82" s="143">
        <v>40000000</v>
      </c>
      <c r="B82" s="142" t="s">
        <v>164</v>
      </c>
      <c r="C82" s="134">
        <f t="shared" si="2"/>
        <v>27945400</v>
      </c>
      <c r="D82" s="141">
        <v>27945400</v>
      </c>
      <c r="E82" s="141">
        <v>0</v>
      </c>
      <c r="F82" s="141">
        <v>0</v>
      </c>
    </row>
    <row r="83" spans="1:6" ht="12.75">
      <c r="A83" s="143">
        <v>41000000</v>
      </c>
      <c r="B83" s="142" t="s">
        <v>163</v>
      </c>
      <c r="C83" s="134">
        <f t="shared" si="2"/>
        <v>27945400</v>
      </c>
      <c r="D83" s="141">
        <v>27945400</v>
      </c>
      <c r="E83" s="141">
        <v>0</v>
      </c>
      <c r="F83" s="141">
        <v>0</v>
      </c>
    </row>
    <row r="84" spans="1:6" ht="25.5">
      <c r="A84" s="143">
        <v>41030000</v>
      </c>
      <c r="B84" s="142" t="s">
        <v>162</v>
      </c>
      <c r="C84" s="134">
        <f t="shared" si="2"/>
        <v>27773100</v>
      </c>
      <c r="D84" s="141">
        <v>27773100</v>
      </c>
      <c r="E84" s="141">
        <v>0</v>
      </c>
      <c r="F84" s="141">
        <v>0</v>
      </c>
    </row>
    <row r="85" spans="1:6" ht="25.5">
      <c r="A85" s="140">
        <v>41033900</v>
      </c>
      <c r="B85" s="139" t="s">
        <v>161</v>
      </c>
      <c r="C85" s="138">
        <f t="shared" si="2"/>
        <v>27773100</v>
      </c>
      <c r="D85" s="137">
        <v>27773100</v>
      </c>
      <c r="E85" s="137">
        <v>0</v>
      </c>
      <c r="F85" s="137">
        <v>0</v>
      </c>
    </row>
    <row r="86" spans="1:6" ht="25.5">
      <c r="A86" s="143">
        <v>41050000</v>
      </c>
      <c r="B86" s="142" t="s">
        <v>160</v>
      </c>
      <c r="C86" s="134">
        <f t="shared" si="2"/>
        <v>172300</v>
      </c>
      <c r="D86" s="141">
        <v>172300</v>
      </c>
      <c r="E86" s="141">
        <v>0</v>
      </c>
      <c r="F86" s="141">
        <v>0</v>
      </c>
    </row>
    <row r="87" spans="1:6" ht="12.75">
      <c r="A87" s="140">
        <v>41053900</v>
      </c>
      <c r="B87" s="139" t="s">
        <v>159</v>
      </c>
      <c r="C87" s="138">
        <f t="shared" si="2"/>
        <v>12700</v>
      </c>
      <c r="D87" s="137">
        <v>12700</v>
      </c>
      <c r="E87" s="137">
        <v>0</v>
      </c>
      <c r="F87" s="137">
        <v>0</v>
      </c>
    </row>
    <row r="88" spans="1:6" ht="51">
      <c r="A88" s="140">
        <v>41055000</v>
      </c>
      <c r="B88" s="139" t="s">
        <v>158</v>
      </c>
      <c r="C88" s="138">
        <f t="shared" si="2"/>
        <v>159600</v>
      </c>
      <c r="D88" s="137">
        <v>159600</v>
      </c>
      <c r="E88" s="137">
        <v>0</v>
      </c>
      <c r="F88" s="137">
        <v>0</v>
      </c>
    </row>
    <row r="89" spans="1:6" ht="12.75">
      <c r="A89" s="136" t="s">
        <v>68</v>
      </c>
      <c r="B89" s="135" t="s">
        <v>157</v>
      </c>
      <c r="C89" s="134">
        <f t="shared" si="2"/>
        <v>100030240</v>
      </c>
      <c r="D89" s="134">
        <v>98213200</v>
      </c>
      <c r="E89" s="134">
        <v>1817040</v>
      </c>
      <c r="F89" s="134">
        <v>2440</v>
      </c>
    </row>
    <row r="92" spans="2:5" ht="12.75">
      <c r="B92" s="133" t="s">
        <v>156</v>
      </c>
      <c r="E92" s="133" t="s">
        <v>155</v>
      </c>
    </row>
  </sheetData>
  <sheetProtection/>
  <mergeCells count="10">
    <mergeCell ref="D2:H2"/>
    <mergeCell ref="D3:G3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3" right="0.5905511811023623" top="0.3937007874015748" bottom="0.3937007874015748" header="0" footer="0"/>
  <pageSetup fitToHeight="500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view="pageBreakPreview" zoomScale="60" zoomScalePageLayoutView="0" workbookViewId="0" topLeftCell="A1">
      <selection activeCell="D3" sqref="D3:G3"/>
    </sheetView>
  </sheetViews>
  <sheetFormatPr defaultColWidth="9.00390625" defaultRowHeight="12.75"/>
  <cols>
    <col min="1" max="1" width="11.25390625" style="77" customWidth="1"/>
    <col min="2" max="2" width="41.00390625" style="77" customWidth="1"/>
    <col min="3" max="3" width="14.75390625" style="77" customWidth="1"/>
    <col min="4" max="6" width="14.125" style="77" customWidth="1"/>
    <col min="7" max="16384" width="9.125" style="77" customWidth="1"/>
  </cols>
  <sheetData>
    <row r="1" ht="12.75">
      <c r="D1" s="77" t="s">
        <v>247</v>
      </c>
    </row>
    <row r="2" spans="4:8" ht="32.25" customHeight="1">
      <c r="D2" s="191" t="s">
        <v>345</v>
      </c>
      <c r="E2" s="191"/>
      <c r="F2" s="191"/>
      <c r="G2" s="191"/>
      <c r="H2" s="191"/>
    </row>
    <row r="3" spans="4:8" ht="15.75">
      <c r="D3" s="192">
        <v>44188</v>
      </c>
      <c r="E3" s="192"/>
      <c r="F3" s="192"/>
      <c r="G3" s="192"/>
      <c r="H3" s="73"/>
    </row>
    <row r="5" spans="1:6" ht="25.5" customHeight="1">
      <c r="A5" s="193" t="s">
        <v>246</v>
      </c>
      <c r="B5" s="194"/>
      <c r="C5" s="194"/>
      <c r="D5" s="194"/>
      <c r="E5" s="194"/>
      <c r="F5" s="194"/>
    </row>
    <row r="6" spans="1:6" ht="25.5" customHeight="1">
      <c r="A6" s="150" t="s">
        <v>234</v>
      </c>
      <c r="B6" s="149"/>
      <c r="C6" s="149"/>
      <c r="D6" s="149"/>
      <c r="E6" s="149"/>
      <c r="F6" s="149"/>
    </row>
    <row r="7" spans="1:6" ht="12.75">
      <c r="A7" s="148" t="s">
        <v>77</v>
      </c>
      <c r="F7" s="147" t="s">
        <v>57</v>
      </c>
    </row>
    <row r="8" spans="1:6" ht="12.75">
      <c r="A8" s="195" t="s">
        <v>233</v>
      </c>
      <c r="B8" s="195" t="s">
        <v>245</v>
      </c>
      <c r="C8" s="196" t="s">
        <v>64</v>
      </c>
      <c r="D8" s="195" t="s">
        <v>0</v>
      </c>
      <c r="E8" s="195" t="s">
        <v>1</v>
      </c>
      <c r="F8" s="195"/>
    </row>
    <row r="9" spans="1:6" ht="12.75">
      <c r="A9" s="195"/>
      <c r="B9" s="195"/>
      <c r="C9" s="195"/>
      <c r="D9" s="195"/>
      <c r="E9" s="195" t="s">
        <v>58</v>
      </c>
      <c r="F9" s="195" t="s">
        <v>65</v>
      </c>
    </row>
    <row r="10" spans="1:6" ht="12.75">
      <c r="A10" s="195"/>
      <c r="B10" s="195"/>
      <c r="C10" s="195"/>
      <c r="D10" s="195"/>
      <c r="E10" s="195"/>
      <c r="F10" s="195"/>
    </row>
    <row r="11" spans="1:6" ht="12.75">
      <c r="A11" s="145">
        <v>1</v>
      </c>
      <c r="B11" s="145">
        <v>2</v>
      </c>
      <c r="C11" s="146">
        <v>3</v>
      </c>
      <c r="D11" s="145">
        <v>4</v>
      </c>
      <c r="E11" s="145">
        <v>5</v>
      </c>
      <c r="F11" s="145">
        <v>6</v>
      </c>
    </row>
    <row r="12" spans="1:6" ht="21" customHeight="1">
      <c r="A12" s="198" t="s">
        <v>244</v>
      </c>
      <c r="B12" s="199"/>
      <c r="C12" s="199"/>
      <c r="D12" s="199"/>
      <c r="E12" s="199"/>
      <c r="F12" s="200"/>
    </row>
    <row r="13" spans="1:6" ht="12.75">
      <c r="A13" s="143">
        <v>200000</v>
      </c>
      <c r="B13" s="142" t="s">
        <v>243</v>
      </c>
      <c r="C13" s="134">
        <f>D13+E13</f>
        <v>0</v>
      </c>
      <c r="D13" s="141">
        <v>-150000</v>
      </c>
      <c r="E13" s="141">
        <v>150000</v>
      </c>
      <c r="F13" s="141">
        <v>150000</v>
      </c>
    </row>
    <row r="14" spans="1:6" ht="25.5">
      <c r="A14" s="143">
        <v>208000</v>
      </c>
      <c r="B14" s="142" t="s">
        <v>242</v>
      </c>
      <c r="C14" s="134">
        <f>D14+E14</f>
        <v>0</v>
      </c>
      <c r="D14" s="141">
        <v>-150000</v>
      </c>
      <c r="E14" s="141">
        <v>150000</v>
      </c>
      <c r="F14" s="141">
        <v>150000</v>
      </c>
    </row>
    <row r="15" spans="1:6" ht="38.25">
      <c r="A15" s="140">
        <v>208400</v>
      </c>
      <c r="B15" s="139" t="s">
        <v>238</v>
      </c>
      <c r="C15" s="138">
        <f>D15+E15</f>
        <v>0</v>
      </c>
      <c r="D15" s="137">
        <v>-150000</v>
      </c>
      <c r="E15" s="137">
        <v>150000</v>
      </c>
      <c r="F15" s="137">
        <v>150000</v>
      </c>
    </row>
    <row r="16" spans="1:6" ht="12.75">
      <c r="A16" s="136" t="s">
        <v>68</v>
      </c>
      <c r="B16" s="135" t="s">
        <v>237</v>
      </c>
      <c r="C16" s="134">
        <f>D16+E16</f>
        <v>0</v>
      </c>
      <c r="D16" s="134">
        <v>-150000</v>
      </c>
      <c r="E16" s="134">
        <v>150000</v>
      </c>
      <c r="F16" s="134">
        <v>150000</v>
      </c>
    </row>
    <row r="17" spans="1:6" ht="21" customHeight="1">
      <c r="A17" s="198" t="s">
        <v>241</v>
      </c>
      <c r="B17" s="199"/>
      <c r="C17" s="199"/>
      <c r="D17" s="199"/>
      <c r="E17" s="199"/>
      <c r="F17" s="200"/>
    </row>
    <row r="18" spans="1:6" ht="12.75">
      <c r="A18" s="143">
        <v>600000</v>
      </c>
      <c r="B18" s="142" t="s">
        <v>240</v>
      </c>
      <c r="C18" s="134">
        <f>D18+E18</f>
        <v>0</v>
      </c>
      <c r="D18" s="141">
        <v>-150000</v>
      </c>
      <c r="E18" s="141">
        <v>150000</v>
      </c>
      <c r="F18" s="141">
        <v>150000</v>
      </c>
    </row>
    <row r="19" spans="1:6" ht="12.75">
      <c r="A19" s="143">
        <v>602000</v>
      </c>
      <c r="B19" s="142" t="s">
        <v>239</v>
      </c>
      <c r="C19" s="134">
        <f>D19+E19</f>
        <v>0</v>
      </c>
      <c r="D19" s="141">
        <v>-150000</v>
      </c>
      <c r="E19" s="141">
        <v>150000</v>
      </c>
      <c r="F19" s="141">
        <v>150000</v>
      </c>
    </row>
    <row r="20" spans="1:6" ht="38.25">
      <c r="A20" s="140">
        <v>602400</v>
      </c>
      <c r="B20" s="139" t="s">
        <v>238</v>
      </c>
      <c r="C20" s="138">
        <f>D20+E20</f>
        <v>0</v>
      </c>
      <c r="D20" s="137">
        <v>-150000</v>
      </c>
      <c r="E20" s="137">
        <v>150000</v>
      </c>
      <c r="F20" s="137">
        <v>150000</v>
      </c>
    </row>
    <row r="21" spans="1:6" ht="12.75">
      <c r="A21" s="136" t="s">
        <v>68</v>
      </c>
      <c r="B21" s="135" t="s">
        <v>237</v>
      </c>
      <c r="C21" s="134">
        <f>D21+E21</f>
        <v>0</v>
      </c>
      <c r="D21" s="134">
        <v>-150000</v>
      </c>
      <c r="E21" s="134">
        <v>150000</v>
      </c>
      <c r="F21" s="134">
        <v>150000</v>
      </c>
    </row>
    <row r="24" spans="2:5" ht="12.75">
      <c r="B24" s="133" t="s">
        <v>156</v>
      </c>
      <c r="E24" s="133" t="s">
        <v>155</v>
      </c>
    </row>
  </sheetData>
  <sheetProtection/>
  <mergeCells count="12">
    <mergeCell ref="D8:D10"/>
    <mergeCell ref="E8:F8"/>
    <mergeCell ref="E9:E10"/>
    <mergeCell ref="F9:F10"/>
    <mergeCell ref="D2:H2"/>
    <mergeCell ref="D3:G3"/>
    <mergeCell ref="A12:F12"/>
    <mergeCell ref="A17:F17"/>
    <mergeCell ref="A5:F5"/>
    <mergeCell ref="A8:A10"/>
    <mergeCell ref="B8:B10"/>
    <mergeCell ref="C8:C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view="pageBreakPreview" zoomScale="60" zoomScalePageLayoutView="0" workbookViewId="0" topLeftCell="B52">
      <selection activeCell="A24" sqref="A24:D24"/>
    </sheetView>
  </sheetViews>
  <sheetFormatPr defaultColWidth="9.00390625" defaultRowHeight="12.75"/>
  <cols>
    <col min="1" max="3" width="12.00390625" style="164" customWidth="1"/>
    <col min="4" max="4" width="40.75390625" style="164" customWidth="1"/>
    <col min="5" max="16" width="13.75390625" style="164" customWidth="1"/>
    <col min="17" max="16384" width="9.125" style="164" customWidth="1"/>
  </cols>
  <sheetData>
    <row r="1" ht="12.75">
      <c r="M1" s="164" t="s">
        <v>329</v>
      </c>
    </row>
    <row r="2" spans="13:17" ht="31.5" customHeight="1">
      <c r="M2" s="191" t="s">
        <v>345</v>
      </c>
      <c r="N2" s="191"/>
      <c r="O2" s="191"/>
      <c r="P2" s="191"/>
      <c r="Q2" s="191"/>
    </row>
    <row r="3" spans="13:16" ht="15.75">
      <c r="M3" s="192">
        <v>44188</v>
      </c>
      <c r="N3" s="192"/>
      <c r="O3" s="192"/>
      <c r="P3" s="192"/>
    </row>
    <row r="5" spans="1:16" ht="12.75">
      <c r="A5" s="203" t="s">
        <v>328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</row>
    <row r="6" spans="1:16" ht="12.75">
      <c r="A6" s="203" t="s">
        <v>327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</row>
    <row r="7" spans="1:16" ht="12.75">
      <c r="A7" s="166" t="s">
        <v>234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</row>
    <row r="8" spans="1:16" ht="12.75">
      <c r="A8" s="167" t="s">
        <v>77</v>
      </c>
      <c r="P8" s="168" t="s">
        <v>326</v>
      </c>
    </row>
    <row r="9" spans="1:16" ht="12.75">
      <c r="A9" s="205" t="s">
        <v>79</v>
      </c>
      <c r="B9" s="205" t="s">
        <v>78</v>
      </c>
      <c r="C9" s="205" t="s">
        <v>61</v>
      </c>
      <c r="D9" s="202" t="s">
        <v>80</v>
      </c>
      <c r="E9" s="202" t="s">
        <v>0</v>
      </c>
      <c r="F9" s="202"/>
      <c r="G9" s="202"/>
      <c r="H9" s="202"/>
      <c r="I9" s="202"/>
      <c r="J9" s="202" t="s">
        <v>1</v>
      </c>
      <c r="K9" s="202"/>
      <c r="L9" s="202"/>
      <c r="M9" s="202"/>
      <c r="N9" s="202"/>
      <c r="O9" s="202"/>
      <c r="P9" s="201" t="s">
        <v>325</v>
      </c>
    </row>
    <row r="10" spans="1:16" ht="12.75">
      <c r="A10" s="202"/>
      <c r="B10" s="202"/>
      <c r="C10" s="202"/>
      <c r="D10" s="202"/>
      <c r="E10" s="201" t="s">
        <v>58</v>
      </c>
      <c r="F10" s="202" t="s">
        <v>324</v>
      </c>
      <c r="G10" s="202" t="s">
        <v>323</v>
      </c>
      <c r="H10" s="202"/>
      <c r="I10" s="202" t="s">
        <v>322</v>
      </c>
      <c r="J10" s="201" t="s">
        <v>58</v>
      </c>
      <c r="K10" s="202" t="s">
        <v>65</v>
      </c>
      <c r="L10" s="202" t="s">
        <v>324</v>
      </c>
      <c r="M10" s="202" t="s">
        <v>323</v>
      </c>
      <c r="N10" s="202"/>
      <c r="O10" s="202" t="s">
        <v>322</v>
      </c>
      <c r="P10" s="202"/>
    </row>
    <row r="11" spans="1:16" ht="12.75">
      <c r="A11" s="202"/>
      <c r="B11" s="202"/>
      <c r="C11" s="202"/>
      <c r="D11" s="202"/>
      <c r="E11" s="202"/>
      <c r="F11" s="202"/>
      <c r="G11" s="202" t="s">
        <v>321</v>
      </c>
      <c r="H11" s="202" t="s">
        <v>320</v>
      </c>
      <c r="I11" s="202"/>
      <c r="J11" s="202"/>
      <c r="K11" s="202"/>
      <c r="L11" s="202"/>
      <c r="M11" s="202" t="s">
        <v>321</v>
      </c>
      <c r="N11" s="202" t="s">
        <v>320</v>
      </c>
      <c r="O11" s="202"/>
      <c r="P11" s="202"/>
    </row>
    <row r="12" spans="1:16" ht="44.25" customHeight="1">
      <c r="A12" s="202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</row>
    <row r="13" spans="1:16" ht="12.75">
      <c r="A13" s="169">
        <v>1</v>
      </c>
      <c r="B13" s="169">
        <v>2</v>
      </c>
      <c r="C13" s="169">
        <v>3</v>
      </c>
      <c r="D13" s="169">
        <v>4</v>
      </c>
      <c r="E13" s="170">
        <v>5</v>
      </c>
      <c r="F13" s="169">
        <v>6</v>
      </c>
      <c r="G13" s="169">
        <v>7</v>
      </c>
      <c r="H13" s="169">
        <v>8</v>
      </c>
      <c r="I13" s="169">
        <v>9</v>
      </c>
      <c r="J13" s="170">
        <v>10</v>
      </c>
      <c r="K13" s="169">
        <v>11</v>
      </c>
      <c r="L13" s="169">
        <v>12</v>
      </c>
      <c r="M13" s="169">
        <v>13</v>
      </c>
      <c r="N13" s="169">
        <v>14</v>
      </c>
      <c r="O13" s="169">
        <v>15</v>
      </c>
      <c r="P13" s="170">
        <v>16</v>
      </c>
    </row>
    <row r="14" spans="1:16" ht="12.75">
      <c r="A14" s="171" t="s">
        <v>10</v>
      </c>
      <c r="B14" s="172"/>
      <c r="C14" s="173"/>
      <c r="D14" s="174" t="s">
        <v>319</v>
      </c>
      <c r="E14" s="175">
        <v>29082150</v>
      </c>
      <c r="F14" s="176">
        <v>28232150</v>
      </c>
      <c r="G14" s="176">
        <v>16437600</v>
      </c>
      <c r="H14" s="176">
        <v>1299100</v>
      </c>
      <c r="I14" s="176">
        <v>850000</v>
      </c>
      <c r="J14" s="175">
        <v>1330540</v>
      </c>
      <c r="K14" s="176">
        <v>152440</v>
      </c>
      <c r="L14" s="176">
        <v>1108100</v>
      </c>
      <c r="M14" s="176">
        <v>130000</v>
      </c>
      <c r="N14" s="176">
        <v>272300</v>
      </c>
      <c r="O14" s="176">
        <v>222440</v>
      </c>
      <c r="P14" s="175">
        <f aca="true" t="shared" si="0" ref="P14:P45">E14+J14</f>
        <v>30412690</v>
      </c>
    </row>
    <row r="15" spans="1:16" ht="12.75">
      <c r="A15" s="171" t="s">
        <v>9</v>
      </c>
      <c r="B15" s="172"/>
      <c r="C15" s="173"/>
      <c r="D15" s="174" t="s">
        <v>318</v>
      </c>
      <c r="E15" s="175">
        <v>29082150</v>
      </c>
      <c r="F15" s="176">
        <v>28232150</v>
      </c>
      <c r="G15" s="176">
        <v>16437600</v>
      </c>
      <c r="H15" s="176">
        <v>1299100</v>
      </c>
      <c r="I15" s="176">
        <v>850000</v>
      </c>
      <c r="J15" s="175">
        <v>1330540</v>
      </c>
      <c r="K15" s="176">
        <v>152440</v>
      </c>
      <c r="L15" s="176">
        <v>1108100</v>
      </c>
      <c r="M15" s="176">
        <v>130000</v>
      </c>
      <c r="N15" s="176">
        <v>272300</v>
      </c>
      <c r="O15" s="176">
        <v>222440</v>
      </c>
      <c r="P15" s="175">
        <f t="shared" si="0"/>
        <v>30412690</v>
      </c>
    </row>
    <row r="16" spans="1:16" ht="63.75">
      <c r="A16" s="177" t="s">
        <v>12</v>
      </c>
      <c r="B16" s="177" t="s">
        <v>29</v>
      </c>
      <c r="C16" s="178" t="s">
        <v>8</v>
      </c>
      <c r="D16" s="179" t="s">
        <v>13</v>
      </c>
      <c r="E16" s="180">
        <v>12834000</v>
      </c>
      <c r="F16" s="181">
        <v>12834000</v>
      </c>
      <c r="G16" s="181">
        <v>9477000</v>
      </c>
      <c r="H16" s="181">
        <v>614000</v>
      </c>
      <c r="I16" s="181">
        <v>0</v>
      </c>
      <c r="J16" s="180">
        <v>80000</v>
      </c>
      <c r="K16" s="181">
        <v>0</v>
      </c>
      <c r="L16" s="181">
        <v>55000</v>
      </c>
      <c r="M16" s="181">
        <v>0</v>
      </c>
      <c r="N16" s="181">
        <v>0</v>
      </c>
      <c r="O16" s="181">
        <v>25000</v>
      </c>
      <c r="P16" s="180">
        <f t="shared" si="0"/>
        <v>12914000</v>
      </c>
    </row>
    <row r="17" spans="1:16" ht="38.25">
      <c r="A17" s="177" t="s">
        <v>317</v>
      </c>
      <c r="B17" s="177" t="s">
        <v>41</v>
      </c>
      <c r="C17" s="178" t="s">
        <v>8</v>
      </c>
      <c r="D17" s="179" t="s">
        <v>40</v>
      </c>
      <c r="E17" s="180">
        <v>252300</v>
      </c>
      <c r="F17" s="181">
        <v>252300</v>
      </c>
      <c r="G17" s="181">
        <v>192000</v>
      </c>
      <c r="H17" s="181">
        <v>0</v>
      </c>
      <c r="I17" s="181">
        <v>0</v>
      </c>
      <c r="J17" s="180">
        <v>0</v>
      </c>
      <c r="K17" s="181">
        <v>0</v>
      </c>
      <c r="L17" s="181">
        <v>0</v>
      </c>
      <c r="M17" s="181">
        <v>0</v>
      </c>
      <c r="N17" s="181">
        <v>0</v>
      </c>
      <c r="O17" s="181">
        <v>0</v>
      </c>
      <c r="P17" s="180">
        <f t="shared" si="0"/>
        <v>252300</v>
      </c>
    </row>
    <row r="18" spans="1:16" ht="12.75">
      <c r="A18" s="177" t="s">
        <v>28</v>
      </c>
      <c r="B18" s="177" t="s">
        <v>14</v>
      </c>
      <c r="C18" s="178" t="s">
        <v>4</v>
      </c>
      <c r="D18" s="179" t="s">
        <v>27</v>
      </c>
      <c r="E18" s="180">
        <v>430050</v>
      </c>
      <c r="F18" s="181">
        <v>430050</v>
      </c>
      <c r="G18" s="181">
        <v>0</v>
      </c>
      <c r="H18" s="181">
        <v>0</v>
      </c>
      <c r="I18" s="181">
        <v>0</v>
      </c>
      <c r="J18" s="180">
        <v>0</v>
      </c>
      <c r="K18" s="181">
        <v>0</v>
      </c>
      <c r="L18" s="181">
        <v>0</v>
      </c>
      <c r="M18" s="181">
        <v>0</v>
      </c>
      <c r="N18" s="181">
        <v>0</v>
      </c>
      <c r="O18" s="181">
        <v>0</v>
      </c>
      <c r="P18" s="180">
        <f t="shared" si="0"/>
        <v>430050</v>
      </c>
    </row>
    <row r="19" spans="1:16" ht="25.5">
      <c r="A19" s="177" t="s">
        <v>115</v>
      </c>
      <c r="B19" s="177" t="s">
        <v>116</v>
      </c>
      <c r="C19" s="178" t="s">
        <v>117</v>
      </c>
      <c r="D19" s="179" t="s">
        <v>111</v>
      </c>
      <c r="E19" s="180">
        <v>2000000</v>
      </c>
      <c r="F19" s="181">
        <v>2000000</v>
      </c>
      <c r="G19" s="181">
        <v>0</v>
      </c>
      <c r="H19" s="181">
        <v>0</v>
      </c>
      <c r="I19" s="181">
        <v>0</v>
      </c>
      <c r="J19" s="180">
        <v>0</v>
      </c>
      <c r="K19" s="181">
        <v>0</v>
      </c>
      <c r="L19" s="181">
        <v>0</v>
      </c>
      <c r="M19" s="181">
        <v>0</v>
      </c>
      <c r="N19" s="181">
        <v>0</v>
      </c>
      <c r="O19" s="181">
        <v>0</v>
      </c>
      <c r="P19" s="180">
        <f t="shared" si="0"/>
        <v>2000000</v>
      </c>
    </row>
    <row r="20" spans="1:16" ht="38.25">
      <c r="A20" s="177" t="s">
        <v>107</v>
      </c>
      <c r="B20" s="177" t="s">
        <v>108</v>
      </c>
      <c r="C20" s="178" t="s">
        <v>109</v>
      </c>
      <c r="D20" s="179" t="s">
        <v>110</v>
      </c>
      <c r="E20" s="180">
        <v>813000</v>
      </c>
      <c r="F20" s="181">
        <v>813000</v>
      </c>
      <c r="G20" s="181">
        <v>0</v>
      </c>
      <c r="H20" s="181">
        <v>0</v>
      </c>
      <c r="I20" s="181">
        <v>0</v>
      </c>
      <c r="J20" s="180">
        <v>0</v>
      </c>
      <c r="K20" s="181">
        <v>0</v>
      </c>
      <c r="L20" s="181">
        <v>0</v>
      </c>
      <c r="M20" s="181">
        <v>0</v>
      </c>
      <c r="N20" s="181">
        <v>0</v>
      </c>
      <c r="O20" s="181">
        <v>0</v>
      </c>
      <c r="P20" s="180">
        <f t="shared" si="0"/>
        <v>813000</v>
      </c>
    </row>
    <row r="21" spans="1:16" ht="25.5">
      <c r="A21" s="177" t="s">
        <v>100</v>
      </c>
      <c r="B21" s="177" t="s">
        <v>101</v>
      </c>
      <c r="C21" s="178" t="s">
        <v>102</v>
      </c>
      <c r="D21" s="179" t="s">
        <v>103</v>
      </c>
      <c r="E21" s="180">
        <v>366600</v>
      </c>
      <c r="F21" s="181">
        <v>366600</v>
      </c>
      <c r="G21" s="181">
        <v>0</v>
      </c>
      <c r="H21" s="181">
        <v>0</v>
      </c>
      <c r="I21" s="181">
        <v>0</v>
      </c>
      <c r="J21" s="180">
        <v>0</v>
      </c>
      <c r="K21" s="181">
        <v>0</v>
      </c>
      <c r="L21" s="181">
        <v>0</v>
      </c>
      <c r="M21" s="181">
        <v>0</v>
      </c>
      <c r="N21" s="181">
        <v>0</v>
      </c>
      <c r="O21" s="181">
        <v>0</v>
      </c>
      <c r="P21" s="180">
        <f t="shared" si="0"/>
        <v>366600</v>
      </c>
    </row>
    <row r="22" spans="1:16" ht="25.5">
      <c r="A22" s="177" t="s">
        <v>119</v>
      </c>
      <c r="B22" s="177" t="s">
        <v>120</v>
      </c>
      <c r="C22" s="178" t="s">
        <v>102</v>
      </c>
      <c r="D22" s="179" t="s">
        <v>121</v>
      </c>
      <c r="E22" s="180">
        <v>31000</v>
      </c>
      <c r="F22" s="181">
        <v>31000</v>
      </c>
      <c r="G22" s="181">
        <v>0</v>
      </c>
      <c r="H22" s="181">
        <v>0</v>
      </c>
      <c r="I22" s="181">
        <v>0</v>
      </c>
      <c r="J22" s="180">
        <v>0</v>
      </c>
      <c r="K22" s="181">
        <v>0</v>
      </c>
      <c r="L22" s="181">
        <v>0</v>
      </c>
      <c r="M22" s="181">
        <v>0</v>
      </c>
      <c r="N22" s="181">
        <v>0</v>
      </c>
      <c r="O22" s="181">
        <v>0</v>
      </c>
      <c r="P22" s="180">
        <f t="shared" si="0"/>
        <v>31000</v>
      </c>
    </row>
    <row r="23" spans="1:16" ht="38.25">
      <c r="A23" s="177" t="s">
        <v>316</v>
      </c>
      <c r="B23" s="177" t="s">
        <v>315</v>
      </c>
      <c r="C23" s="178" t="s">
        <v>280</v>
      </c>
      <c r="D23" s="179" t="s">
        <v>314</v>
      </c>
      <c r="E23" s="180">
        <v>12700</v>
      </c>
      <c r="F23" s="181">
        <v>12700</v>
      </c>
      <c r="G23" s="181">
        <v>0</v>
      </c>
      <c r="H23" s="181">
        <v>0</v>
      </c>
      <c r="I23" s="181">
        <v>0</v>
      </c>
      <c r="J23" s="180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0">
        <f t="shared" si="0"/>
        <v>12700</v>
      </c>
    </row>
    <row r="24" spans="1:16" ht="51">
      <c r="A24" s="177" t="s">
        <v>313</v>
      </c>
      <c r="B24" s="177" t="s">
        <v>312</v>
      </c>
      <c r="C24" s="178" t="s">
        <v>49</v>
      </c>
      <c r="D24" s="179" t="s">
        <v>106</v>
      </c>
      <c r="E24" s="180">
        <v>6343000</v>
      </c>
      <c r="F24" s="181">
        <v>6343000</v>
      </c>
      <c r="G24" s="181">
        <v>4995000</v>
      </c>
      <c r="H24" s="181">
        <v>173600</v>
      </c>
      <c r="I24" s="181">
        <v>0</v>
      </c>
      <c r="J24" s="180">
        <v>660000</v>
      </c>
      <c r="K24" s="181">
        <v>0</v>
      </c>
      <c r="L24" s="181">
        <v>615000</v>
      </c>
      <c r="M24" s="181">
        <v>0</v>
      </c>
      <c r="N24" s="181">
        <v>65000</v>
      </c>
      <c r="O24" s="181">
        <v>45000</v>
      </c>
      <c r="P24" s="180">
        <f t="shared" si="0"/>
        <v>7003000</v>
      </c>
    </row>
    <row r="25" spans="1:16" ht="25.5">
      <c r="A25" s="177" t="s">
        <v>311</v>
      </c>
      <c r="B25" s="177" t="s">
        <v>310</v>
      </c>
      <c r="C25" s="178" t="s">
        <v>306</v>
      </c>
      <c r="D25" s="179" t="s">
        <v>309</v>
      </c>
      <c r="E25" s="180">
        <v>20000</v>
      </c>
      <c r="F25" s="181">
        <v>20000</v>
      </c>
      <c r="G25" s="181">
        <v>0</v>
      </c>
      <c r="H25" s="181">
        <v>0</v>
      </c>
      <c r="I25" s="181">
        <v>0</v>
      </c>
      <c r="J25" s="180">
        <v>0</v>
      </c>
      <c r="K25" s="181">
        <v>0</v>
      </c>
      <c r="L25" s="181">
        <v>0</v>
      </c>
      <c r="M25" s="181">
        <v>0</v>
      </c>
      <c r="N25" s="181">
        <v>0</v>
      </c>
      <c r="O25" s="181">
        <v>0</v>
      </c>
      <c r="P25" s="180">
        <f t="shared" si="0"/>
        <v>20000</v>
      </c>
    </row>
    <row r="26" spans="1:16" ht="25.5">
      <c r="A26" s="177" t="s">
        <v>308</v>
      </c>
      <c r="B26" s="177" t="s">
        <v>307</v>
      </c>
      <c r="C26" s="178" t="s">
        <v>306</v>
      </c>
      <c r="D26" s="179" t="s">
        <v>66</v>
      </c>
      <c r="E26" s="180">
        <v>484500</v>
      </c>
      <c r="F26" s="181">
        <v>484500</v>
      </c>
      <c r="G26" s="181">
        <v>370000</v>
      </c>
      <c r="H26" s="181">
        <v>9500</v>
      </c>
      <c r="I26" s="181">
        <v>0</v>
      </c>
      <c r="J26" s="180">
        <v>0</v>
      </c>
      <c r="K26" s="181">
        <v>0</v>
      </c>
      <c r="L26" s="181">
        <v>0</v>
      </c>
      <c r="M26" s="181">
        <v>0</v>
      </c>
      <c r="N26" s="181">
        <v>0</v>
      </c>
      <c r="O26" s="181">
        <v>0</v>
      </c>
      <c r="P26" s="180">
        <f t="shared" si="0"/>
        <v>484500</v>
      </c>
    </row>
    <row r="27" spans="1:16" ht="12.75">
      <c r="A27" s="177" t="s">
        <v>56</v>
      </c>
      <c r="B27" s="177" t="s">
        <v>305</v>
      </c>
      <c r="C27" s="178" t="s">
        <v>304</v>
      </c>
      <c r="D27" s="179" t="s">
        <v>55</v>
      </c>
      <c r="E27" s="180">
        <v>318500</v>
      </c>
      <c r="F27" s="181">
        <v>318500</v>
      </c>
      <c r="G27" s="181">
        <v>260000</v>
      </c>
      <c r="H27" s="181">
        <v>0</v>
      </c>
      <c r="I27" s="181">
        <v>0</v>
      </c>
      <c r="J27" s="180">
        <v>0</v>
      </c>
      <c r="K27" s="181">
        <v>0</v>
      </c>
      <c r="L27" s="181">
        <v>0</v>
      </c>
      <c r="M27" s="181">
        <v>0</v>
      </c>
      <c r="N27" s="181">
        <v>0</v>
      </c>
      <c r="O27" s="181">
        <v>0</v>
      </c>
      <c r="P27" s="180">
        <f t="shared" si="0"/>
        <v>318500</v>
      </c>
    </row>
    <row r="28" spans="1:16" ht="25.5">
      <c r="A28" s="177" t="s">
        <v>30</v>
      </c>
      <c r="B28" s="177" t="s">
        <v>303</v>
      </c>
      <c r="C28" s="178" t="s">
        <v>2</v>
      </c>
      <c r="D28" s="179" t="s">
        <v>34</v>
      </c>
      <c r="E28" s="180">
        <v>182000</v>
      </c>
      <c r="F28" s="181">
        <v>182000</v>
      </c>
      <c r="G28" s="181">
        <v>0</v>
      </c>
      <c r="H28" s="181">
        <v>0</v>
      </c>
      <c r="I28" s="181">
        <v>0</v>
      </c>
      <c r="J28" s="180">
        <v>0</v>
      </c>
      <c r="K28" s="181">
        <v>0</v>
      </c>
      <c r="L28" s="181">
        <v>0</v>
      </c>
      <c r="M28" s="181">
        <v>0</v>
      </c>
      <c r="N28" s="181">
        <v>0</v>
      </c>
      <c r="O28" s="181">
        <v>0</v>
      </c>
      <c r="P28" s="180">
        <f t="shared" si="0"/>
        <v>182000</v>
      </c>
    </row>
    <row r="29" spans="1:16" ht="12.75">
      <c r="A29" s="177" t="s">
        <v>302</v>
      </c>
      <c r="B29" s="177" t="s">
        <v>257</v>
      </c>
      <c r="C29" s="178" t="s">
        <v>256</v>
      </c>
      <c r="D29" s="179" t="s">
        <v>255</v>
      </c>
      <c r="E29" s="180">
        <v>25000</v>
      </c>
      <c r="F29" s="181">
        <v>25000</v>
      </c>
      <c r="G29" s="181">
        <v>0</v>
      </c>
      <c r="H29" s="181">
        <v>0</v>
      </c>
      <c r="I29" s="181">
        <v>0</v>
      </c>
      <c r="J29" s="180">
        <v>0</v>
      </c>
      <c r="K29" s="181">
        <v>0</v>
      </c>
      <c r="L29" s="181">
        <v>0</v>
      </c>
      <c r="M29" s="181">
        <v>0</v>
      </c>
      <c r="N29" s="181">
        <v>0</v>
      </c>
      <c r="O29" s="181">
        <v>0</v>
      </c>
      <c r="P29" s="180">
        <f t="shared" si="0"/>
        <v>25000</v>
      </c>
    </row>
    <row r="30" spans="1:16" ht="25.5">
      <c r="A30" s="177" t="s">
        <v>301</v>
      </c>
      <c r="B30" s="177" t="s">
        <v>300</v>
      </c>
      <c r="C30" s="178" t="s">
        <v>17</v>
      </c>
      <c r="D30" s="179" t="s">
        <v>299</v>
      </c>
      <c r="E30" s="180">
        <v>0</v>
      </c>
      <c r="F30" s="181">
        <v>0</v>
      </c>
      <c r="G30" s="181">
        <v>0</v>
      </c>
      <c r="H30" s="181">
        <v>0</v>
      </c>
      <c r="I30" s="181">
        <v>0</v>
      </c>
      <c r="J30" s="180">
        <v>338600</v>
      </c>
      <c r="K30" s="181">
        <v>0</v>
      </c>
      <c r="L30" s="181">
        <v>338600</v>
      </c>
      <c r="M30" s="181">
        <v>130000</v>
      </c>
      <c r="N30" s="181">
        <v>175000</v>
      </c>
      <c r="O30" s="181">
        <v>0</v>
      </c>
      <c r="P30" s="180">
        <f t="shared" si="0"/>
        <v>338600</v>
      </c>
    </row>
    <row r="31" spans="1:16" ht="51">
      <c r="A31" s="177" t="s">
        <v>72</v>
      </c>
      <c r="B31" s="177" t="s">
        <v>71</v>
      </c>
      <c r="C31" s="178" t="s">
        <v>17</v>
      </c>
      <c r="D31" s="179" t="s">
        <v>70</v>
      </c>
      <c r="E31" s="180">
        <v>850000</v>
      </c>
      <c r="F31" s="181">
        <v>0</v>
      </c>
      <c r="G31" s="181">
        <v>0</v>
      </c>
      <c r="H31" s="181">
        <v>0</v>
      </c>
      <c r="I31" s="181">
        <v>850000</v>
      </c>
      <c r="J31" s="180">
        <v>0</v>
      </c>
      <c r="K31" s="181">
        <v>0</v>
      </c>
      <c r="L31" s="181">
        <v>0</v>
      </c>
      <c r="M31" s="181">
        <v>0</v>
      </c>
      <c r="N31" s="181">
        <v>0</v>
      </c>
      <c r="O31" s="181">
        <v>0</v>
      </c>
      <c r="P31" s="180">
        <f t="shared" si="0"/>
        <v>850000</v>
      </c>
    </row>
    <row r="32" spans="1:16" ht="12.75">
      <c r="A32" s="177" t="s">
        <v>19</v>
      </c>
      <c r="B32" s="177" t="s">
        <v>18</v>
      </c>
      <c r="C32" s="178" t="s">
        <v>17</v>
      </c>
      <c r="D32" s="179" t="s">
        <v>16</v>
      </c>
      <c r="E32" s="180">
        <v>3000000</v>
      </c>
      <c r="F32" s="181">
        <v>3000000</v>
      </c>
      <c r="G32" s="181">
        <v>1143600</v>
      </c>
      <c r="H32" s="181">
        <v>400000</v>
      </c>
      <c r="I32" s="181">
        <v>0</v>
      </c>
      <c r="J32" s="180">
        <v>0</v>
      </c>
      <c r="K32" s="181">
        <v>0</v>
      </c>
      <c r="L32" s="181">
        <v>0</v>
      </c>
      <c r="M32" s="181">
        <v>0</v>
      </c>
      <c r="N32" s="181">
        <v>0</v>
      </c>
      <c r="O32" s="181">
        <v>0</v>
      </c>
      <c r="P32" s="180">
        <f t="shared" si="0"/>
        <v>3000000</v>
      </c>
    </row>
    <row r="33" spans="1:16" ht="25.5">
      <c r="A33" s="177" t="s">
        <v>90</v>
      </c>
      <c r="B33" s="177" t="s">
        <v>95</v>
      </c>
      <c r="C33" s="178" t="s">
        <v>69</v>
      </c>
      <c r="D33" s="179" t="s">
        <v>298</v>
      </c>
      <c r="E33" s="180">
        <v>0</v>
      </c>
      <c r="F33" s="181">
        <v>0</v>
      </c>
      <c r="G33" s="181">
        <v>0</v>
      </c>
      <c r="H33" s="181">
        <v>0</v>
      </c>
      <c r="I33" s="181">
        <v>0</v>
      </c>
      <c r="J33" s="180">
        <v>50000</v>
      </c>
      <c r="K33" s="181">
        <v>50000</v>
      </c>
      <c r="L33" s="181">
        <v>0</v>
      </c>
      <c r="M33" s="181">
        <v>0</v>
      </c>
      <c r="N33" s="181">
        <v>0</v>
      </c>
      <c r="O33" s="181">
        <v>50000</v>
      </c>
      <c r="P33" s="180">
        <f t="shared" si="0"/>
        <v>50000</v>
      </c>
    </row>
    <row r="34" spans="1:16" ht="38.25">
      <c r="A34" s="177" t="s">
        <v>33</v>
      </c>
      <c r="B34" s="177" t="s">
        <v>32</v>
      </c>
      <c r="C34" s="178" t="s">
        <v>15</v>
      </c>
      <c r="D34" s="179" t="s">
        <v>31</v>
      </c>
      <c r="E34" s="180">
        <v>1000000</v>
      </c>
      <c r="F34" s="181">
        <v>1000000</v>
      </c>
      <c r="G34" s="181">
        <v>0</v>
      </c>
      <c r="H34" s="181">
        <v>0</v>
      </c>
      <c r="I34" s="181">
        <v>0</v>
      </c>
      <c r="J34" s="180">
        <v>100000</v>
      </c>
      <c r="K34" s="181">
        <v>100000</v>
      </c>
      <c r="L34" s="181">
        <v>0</v>
      </c>
      <c r="M34" s="181">
        <v>0</v>
      </c>
      <c r="N34" s="181">
        <v>0</v>
      </c>
      <c r="O34" s="181">
        <v>100000</v>
      </c>
      <c r="P34" s="180">
        <f t="shared" si="0"/>
        <v>1100000</v>
      </c>
    </row>
    <row r="35" spans="1:16" ht="12.75">
      <c r="A35" s="177" t="s">
        <v>297</v>
      </c>
      <c r="B35" s="177" t="s">
        <v>296</v>
      </c>
      <c r="C35" s="178" t="s">
        <v>295</v>
      </c>
      <c r="D35" s="179" t="s">
        <v>294</v>
      </c>
      <c r="E35" s="180">
        <v>114500</v>
      </c>
      <c r="F35" s="181">
        <v>114500</v>
      </c>
      <c r="G35" s="181">
        <v>0</v>
      </c>
      <c r="H35" s="181">
        <v>102000</v>
      </c>
      <c r="I35" s="181">
        <v>0</v>
      </c>
      <c r="J35" s="180">
        <v>46300</v>
      </c>
      <c r="K35" s="181">
        <v>0</v>
      </c>
      <c r="L35" s="181">
        <v>46300</v>
      </c>
      <c r="M35" s="181">
        <v>0</v>
      </c>
      <c r="N35" s="181">
        <v>32300</v>
      </c>
      <c r="O35" s="181">
        <v>0</v>
      </c>
      <c r="P35" s="180">
        <f t="shared" si="0"/>
        <v>160800</v>
      </c>
    </row>
    <row r="36" spans="1:16" ht="63.75">
      <c r="A36" s="177" t="s">
        <v>112</v>
      </c>
      <c r="B36" s="177" t="s">
        <v>113</v>
      </c>
      <c r="C36" s="178" t="s">
        <v>54</v>
      </c>
      <c r="D36" s="179" t="s">
        <v>114</v>
      </c>
      <c r="E36" s="180">
        <v>0</v>
      </c>
      <c r="F36" s="181">
        <v>0</v>
      </c>
      <c r="G36" s="181">
        <v>0</v>
      </c>
      <c r="H36" s="181">
        <v>0</v>
      </c>
      <c r="I36" s="181">
        <v>0</v>
      </c>
      <c r="J36" s="180">
        <v>2440</v>
      </c>
      <c r="K36" s="181">
        <v>2440</v>
      </c>
      <c r="L36" s="181">
        <v>0</v>
      </c>
      <c r="M36" s="181">
        <v>0</v>
      </c>
      <c r="N36" s="181">
        <v>0</v>
      </c>
      <c r="O36" s="181">
        <v>2440</v>
      </c>
      <c r="P36" s="180">
        <f t="shared" si="0"/>
        <v>2440</v>
      </c>
    </row>
    <row r="37" spans="1:16" ht="25.5">
      <c r="A37" s="177" t="s">
        <v>293</v>
      </c>
      <c r="B37" s="177" t="s">
        <v>292</v>
      </c>
      <c r="C37" s="178" t="s">
        <v>54</v>
      </c>
      <c r="D37" s="179" t="s">
        <v>291</v>
      </c>
      <c r="E37" s="180">
        <v>5000</v>
      </c>
      <c r="F37" s="181">
        <v>5000</v>
      </c>
      <c r="G37" s="181">
        <v>0</v>
      </c>
      <c r="H37" s="181">
        <v>0</v>
      </c>
      <c r="I37" s="181">
        <v>0</v>
      </c>
      <c r="J37" s="180">
        <v>0</v>
      </c>
      <c r="K37" s="181">
        <v>0</v>
      </c>
      <c r="L37" s="181">
        <v>0</v>
      </c>
      <c r="M37" s="181">
        <v>0</v>
      </c>
      <c r="N37" s="181">
        <v>0</v>
      </c>
      <c r="O37" s="181">
        <v>0</v>
      </c>
      <c r="P37" s="180">
        <f t="shared" si="0"/>
        <v>5000</v>
      </c>
    </row>
    <row r="38" spans="1:16" ht="25.5">
      <c r="A38" s="177" t="s">
        <v>290</v>
      </c>
      <c r="B38" s="177" t="s">
        <v>289</v>
      </c>
      <c r="C38" s="178" t="s">
        <v>288</v>
      </c>
      <c r="D38" s="179" t="s">
        <v>287</v>
      </c>
      <c r="E38" s="180">
        <v>0</v>
      </c>
      <c r="F38" s="181">
        <v>0</v>
      </c>
      <c r="G38" s="181">
        <v>0</v>
      </c>
      <c r="H38" s="181">
        <v>0</v>
      </c>
      <c r="I38" s="181">
        <v>0</v>
      </c>
      <c r="J38" s="180">
        <v>53200</v>
      </c>
      <c r="K38" s="181">
        <v>0</v>
      </c>
      <c r="L38" s="181">
        <v>53200</v>
      </c>
      <c r="M38" s="181">
        <v>0</v>
      </c>
      <c r="N38" s="181">
        <v>0</v>
      </c>
      <c r="O38" s="181">
        <v>0</v>
      </c>
      <c r="P38" s="180">
        <f t="shared" si="0"/>
        <v>53200</v>
      </c>
    </row>
    <row r="39" spans="1:16" ht="25.5">
      <c r="A39" s="171" t="s">
        <v>53</v>
      </c>
      <c r="B39" s="172"/>
      <c r="C39" s="173"/>
      <c r="D39" s="174" t="s">
        <v>51</v>
      </c>
      <c r="E39" s="175">
        <v>56560550</v>
      </c>
      <c r="F39" s="176">
        <v>56560550</v>
      </c>
      <c r="G39" s="176">
        <v>40233240</v>
      </c>
      <c r="H39" s="176">
        <v>4209500</v>
      </c>
      <c r="I39" s="176">
        <v>0</v>
      </c>
      <c r="J39" s="175">
        <v>574500</v>
      </c>
      <c r="K39" s="176">
        <v>0</v>
      </c>
      <c r="L39" s="176">
        <v>529500</v>
      </c>
      <c r="M39" s="176">
        <v>0</v>
      </c>
      <c r="N39" s="176">
        <v>0</v>
      </c>
      <c r="O39" s="176">
        <v>45000</v>
      </c>
      <c r="P39" s="175">
        <f t="shared" si="0"/>
        <v>57135050</v>
      </c>
    </row>
    <row r="40" spans="1:16" ht="25.5">
      <c r="A40" s="171" t="s">
        <v>52</v>
      </c>
      <c r="B40" s="172"/>
      <c r="C40" s="173"/>
      <c r="D40" s="174" t="s">
        <v>51</v>
      </c>
      <c r="E40" s="175">
        <v>56560550</v>
      </c>
      <c r="F40" s="176">
        <v>56560550</v>
      </c>
      <c r="G40" s="176">
        <v>40233240</v>
      </c>
      <c r="H40" s="176">
        <v>4209500</v>
      </c>
      <c r="I40" s="176">
        <v>0</v>
      </c>
      <c r="J40" s="175">
        <v>574500</v>
      </c>
      <c r="K40" s="176">
        <v>0</v>
      </c>
      <c r="L40" s="176">
        <v>529500</v>
      </c>
      <c r="M40" s="176">
        <v>0</v>
      </c>
      <c r="N40" s="176">
        <v>0</v>
      </c>
      <c r="O40" s="176">
        <v>45000</v>
      </c>
      <c r="P40" s="175">
        <f t="shared" si="0"/>
        <v>57135050</v>
      </c>
    </row>
    <row r="41" spans="1:16" ht="38.25">
      <c r="A41" s="177" t="s">
        <v>286</v>
      </c>
      <c r="B41" s="177" t="s">
        <v>41</v>
      </c>
      <c r="C41" s="178" t="s">
        <v>8</v>
      </c>
      <c r="D41" s="179" t="s">
        <v>40</v>
      </c>
      <c r="E41" s="180">
        <v>1011600</v>
      </c>
      <c r="F41" s="181">
        <v>1011600</v>
      </c>
      <c r="G41" s="181">
        <v>816800</v>
      </c>
      <c r="H41" s="181">
        <v>9000</v>
      </c>
      <c r="I41" s="181">
        <v>0</v>
      </c>
      <c r="J41" s="180">
        <v>0</v>
      </c>
      <c r="K41" s="181">
        <v>0</v>
      </c>
      <c r="L41" s="181">
        <v>0</v>
      </c>
      <c r="M41" s="181">
        <v>0</v>
      </c>
      <c r="N41" s="181">
        <v>0</v>
      </c>
      <c r="O41" s="181">
        <v>0</v>
      </c>
      <c r="P41" s="180">
        <f t="shared" si="0"/>
        <v>1011600</v>
      </c>
    </row>
    <row r="42" spans="1:16" ht="12.75">
      <c r="A42" s="177" t="s">
        <v>50</v>
      </c>
      <c r="B42" s="177" t="s">
        <v>26</v>
      </c>
      <c r="C42" s="178" t="s">
        <v>25</v>
      </c>
      <c r="D42" s="179" t="s">
        <v>24</v>
      </c>
      <c r="E42" s="180">
        <v>7804600</v>
      </c>
      <c r="F42" s="181">
        <v>7804600</v>
      </c>
      <c r="G42" s="181">
        <v>5069000</v>
      </c>
      <c r="H42" s="181">
        <v>830000</v>
      </c>
      <c r="I42" s="181">
        <v>0</v>
      </c>
      <c r="J42" s="180">
        <v>350000</v>
      </c>
      <c r="K42" s="181">
        <v>0</v>
      </c>
      <c r="L42" s="181">
        <v>350000</v>
      </c>
      <c r="M42" s="181">
        <v>0</v>
      </c>
      <c r="N42" s="181">
        <v>0</v>
      </c>
      <c r="O42" s="181">
        <v>0</v>
      </c>
      <c r="P42" s="180">
        <f t="shared" si="0"/>
        <v>8154600</v>
      </c>
    </row>
    <row r="43" spans="1:16" ht="25.5">
      <c r="A43" s="177" t="s">
        <v>285</v>
      </c>
      <c r="B43" s="177" t="s">
        <v>284</v>
      </c>
      <c r="C43" s="178" t="s">
        <v>48</v>
      </c>
      <c r="D43" s="179" t="s">
        <v>282</v>
      </c>
      <c r="E43" s="180">
        <v>13628500</v>
      </c>
      <c r="F43" s="181">
        <v>13628500</v>
      </c>
      <c r="G43" s="181">
        <v>7550000</v>
      </c>
      <c r="H43" s="181">
        <v>3265000</v>
      </c>
      <c r="I43" s="181">
        <v>0</v>
      </c>
      <c r="J43" s="180">
        <v>224500</v>
      </c>
      <c r="K43" s="181">
        <v>0</v>
      </c>
      <c r="L43" s="181">
        <v>179500</v>
      </c>
      <c r="M43" s="181">
        <v>0</v>
      </c>
      <c r="N43" s="181">
        <v>0</v>
      </c>
      <c r="O43" s="181">
        <v>45000</v>
      </c>
      <c r="P43" s="180">
        <f t="shared" si="0"/>
        <v>13853000</v>
      </c>
    </row>
    <row r="44" spans="1:16" ht="25.5">
      <c r="A44" s="177" t="s">
        <v>283</v>
      </c>
      <c r="B44" s="177" t="s">
        <v>357</v>
      </c>
      <c r="C44" s="178" t="s">
        <v>48</v>
      </c>
      <c r="D44" s="179" t="s">
        <v>282</v>
      </c>
      <c r="E44" s="180">
        <v>27773100</v>
      </c>
      <c r="F44" s="181">
        <v>27773100</v>
      </c>
      <c r="G44" s="181">
        <v>22764840</v>
      </c>
      <c r="H44" s="181">
        <v>0</v>
      </c>
      <c r="I44" s="181">
        <v>0</v>
      </c>
      <c r="J44" s="180">
        <v>0</v>
      </c>
      <c r="K44" s="181">
        <v>0</v>
      </c>
      <c r="L44" s="181">
        <v>0</v>
      </c>
      <c r="M44" s="181">
        <v>0</v>
      </c>
      <c r="N44" s="181">
        <v>0</v>
      </c>
      <c r="O44" s="181">
        <v>0</v>
      </c>
      <c r="P44" s="180">
        <f t="shared" si="0"/>
        <v>27773100</v>
      </c>
    </row>
    <row r="45" spans="1:16" ht="38.25">
      <c r="A45" s="177" t="s">
        <v>281</v>
      </c>
      <c r="B45" s="177" t="s">
        <v>280</v>
      </c>
      <c r="C45" s="178" t="s">
        <v>266</v>
      </c>
      <c r="D45" s="179" t="s">
        <v>94</v>
      </c>
      <c r="E45" s="180">
        <v>1399600</v>
      </c>
      <c r="F45" s="181">
        <v>1399600</v>
      </c>
      <c r="G45" s="181">
        <v>1045500</v>
      </c>
      <c r="H45" s="181">
        <v>76000</v>
      </c>
      <c r="I45" s="181">
        <v>0</v>
      </c>
      <c r="J45" s="180">
        <v>0</v>
      </c>
      <c r="K45" s="181">
        <v>0</v>
      </c>
      <c r="L45" s="181">
        <v>0</v>
      </c>
      <c r="M45" s="181">
        <v>0</v>
      </c>
      <c r="N45" s="181">
        <v>0</v>
      </c>
      <c r="O45" s="181">
        <v>0</v>
      </c>
      <c r="P45" s="180">
        <f t="shared" si="0"/>
        <v>1399600</v>
      </c>
    </row>
    <row r="46" spans="1:16" ht="25.5">
      <c r="A46" s="177" t="s">
        <v>279</v>
      </c>
      <c r="B46" s="177" t="s">
        <v>278</v>
      </c>
      <c r="C46" s="178" t="s">
        <v>46</v>
      </c>
      <c r="D46" s="179" t="s">
        <v>277</v>
      </c>
      <c r="E46" s="180">
        <v>1249600</v>
      </c>
      <c r="F46" s="181">
        <v>1249600</v>
      </c>
      <c r="G46" s="181">
        <v>1012100</v>
      </c>
      <c r="H46" s="181">
        <v>18000</v>
      </c>
      <c r="I46" s="181">
        <v>0</v>
      </c>
      <c r="J46" s="180">
        <v>0</v>
      </c>
      <c r="K46" s="181">
        <v>0</v>
      </c>
      <c r="L46" s="181">
        <v>0</v>
      </c>
      <c r="M46" s="181">
        <v>0</v>
      </c>
      <c r="N46" s="181">
        <v>0</v>
      </c>
      <c r="O46" s="181">
        <v>0</v>
      </c>
      <c r="P46" s="180">
        <f aca="true" t="shared" si="1" ref="P46:P65">E46+J46</f>
        <v>1249600</v>
      </c>
    </row>
    <row r="47" spans="1:16" ht="25.5">
      <c r="A47" s="177" t="s">
        <v>276</v>
      </c>
      <c r="B47" s="177" t="s">
        <v>275</v>
      </c>
      <c r="C47" s="178" t="s">
        <v>46</v>
      </c>
      <c r="D47" s="179" t="s">
        <v>47</v>
      </c>
      <c r="E47" s="180">
        <v>3629500</v>
      </c>
      <c r="F47" s="181">
        <v>3629500</v>
      </c>
      <c r="G47" s="181">
        <v>1975000</v>
      </c>
      <c r="H47" s="181">
        <v>11500</v>
      </c>
      <c r="I47" s="181">
        <v>0</v>
      </c>
      <c r="J47" s="180">
        <v>0</v>
      </c>
      <c r="K47" s="181">
        <v>0</v>
      </c>
      <c r="L47" s="181">
        <v>0</v>
      </c>
      <c r="M47" s="181">
        <v>0</v>
      </c>
      <c r="N47" s="181">
        <v>0</v>
      </c>
      <c r="O47" s="181">
        <v>0</v>
      </c>
      <c r="P47" s="180">
        <f t="shared" si="1"/>
        <v>3629500</v>
      </c>
    </row>
    <row r="48" spans="1:16" ht="12.75">
      <c r="A48" s="177" t="s">
        <v>274</v>
      </c>
      <c r="B48" s="177" t="s">
        <v>273</v>
      </c>
      <c r="C48" s="178" t="s">
        <v>46</v>
      </c>
      <c r="D48" s="179" t="s">
        <v>272</v>
      </c>
      <c r="E48" s="180">
        <v>24050</v>
      </c>
      <c r="F48" s="181">
        <v>24050</v>
      </c>
      <c r="G48" s="181">
        <v>0</v>
      </c>
      <c r="H48" s="181">
        <v>0</v>
      </c>
      <c r="I48" s="181">
        <v>0</v>
      </c>
      <c r="J48" s="180">
        <v>0</v>
      </c>
      <c r="K48" s="181">
        <v>0</v>
      </c>
      <c r="L48" s="181">
        <v>0</v>
      </c>
      <c r="M48" s="181">
        <v>0</v>
      </c>
      <c r="N48" s="181">
        <v>0</v>
      </c>
      <c r="O48" s="181">
        <v>0</v>
      </c>
      <c r="P48" s="180">
        <f t="shared" si="1"/>
        <v>24050</v>
      </c>
    </row>
    <row r="49" spans="1:16" ht="25.5">
      <c r="A49" s="177" t="s">
        <v>45</v>
      </c>
      <c r="B49" s="177" t="s">
        <v>271</v>
      </c>
      <c r="C49" s="178" t="s">
        <v>5</v>
      </c>
      <c r="D49" s="179" t="s">
        <v>20</v>
      </c>
      <c r="E49" s="180">
        <v>30000</v>
      </c>
      <c r="F49" s="181">
        <v>30000</v>
      </c>
      <c r="G49" s="181">
        <v>0</v>
      </c>
      <c r="H49" s="181">
        <v>0</v>
      </c>
      <c r="I49" s="181">
        <v>0</v>
      </c>
      <c r="J49" s="180">
        <v>0</v>
      </c>
      <c r="K49" s="181">
        <v>0</v>
      </c>
      <c r="L49" s="181">
        <v>0</v>
      </c>
      <c r="M49" s="181">
        <v>0</v>
      </c>
      <c r="N49" s="181">
        <v>0</v>
      </c>
      <c r="O49" s="181">
        <v>0</v>
      </c>
      <c r="P49" s="180">
        <f t="shared" si="1"/>
        <v>30000</v>
      </c>
    </row>
    <row r="50" spans="1:16" ht="25.5">
      <c r="A50" s="177" t="s">
        <v>92</v>
      </c>
      <c r="B50" s="177" t="s">
        <v>270</v>
      </c>
      <c r="C50" s="178" t="s">
        <v>5</v>
      </c>
      <c r="D50" s="179" t="s">
        <v>93</v>
      </c>
      <c r="E50" s="180">
        <v>10000</v>
      </c>
      <c r="F50" s="181">
        <v>10000</v>
      </c>
      <c r="G50" s="181">
        <v>0</v>
      </c>
      <c r="H50" s="181">
        <v>0</v>
      </c>
      <c r="I50" s="181">
        <v>0</v>
      </c>
      <c r="J50" s="180">
        <v>0</v>
      </c>
      <c r="K50" s="181">
        <v>0</v>
      </c>
      <c r="L50" s="181">
        <v>0</v>
      </c>
      <c r="M50" s="181">
        <v>0</v>
      </c>
      <c r="N50" s="181">
        <v>0</v>
      </c>
      <c r="O50" s="181">
        <v>0</v>
      </c>
      <c r="P50" s="180">
        <f t="shared" si="1"/>
        <v>10000</v>
      </c>
    </row>
    <row r="51" spans="1:16" ht="25.5">
      <c r="A51" s="171" t="s">
        <v>44</v>
      </c>
      <c r="B51" s="172"/>
      <c r="C51" s="173"/>
      <c r="D51" s="174" t="s">
        <v>42</v>
      </c>
      <c r="E51" s="175">
        <v>8108600</v>
      </c>
      <c r="F51" s="176">
        <v>8108600</v>
      </c>
      <c r="G51" s="176">
        <v>5950500</v>
      </c>
      <c r="H51" s="176">
        <v>435900</v>
      </c>
      <c r="I51" s="176">
        <v>0</v>
      </c>
      <c r="J51" s="175">
        <v>62000</v>
      </c>
      <c r="K51" s="176">
        <v>0</v>
      </c>
      <c r="L51" s="176">
        <v>62000</v>
      </c>
      <c r="M51" s="176">
        <v>27000</v>
      </c>
      <c r="N51" s="176">
        <v>0</v>
      </c>
      <c r="O51" s="176">
        <v>0</v>
      </c>
      <c r="P51" s="175">
        <f t="shared" si="1"/>
        <v>8170600</v>
      </c>
    </row>
    <row r="52" spans="1:16" ht="25.5">
      <c r="A52" s="171" t="s">
        <v>43</v>
      </c>
      <c r="B52" s="172"/>
      <c r="C52" s="173"/>
      <c r="D52" s="174" t="s">
        <v>42</v>
      </c>
      <c r="E52" s="175">
        <v>8108600</v>
      </c>
      <c r="F52" s="176">
        <v>8108600</v>
      </c>
      <c r="G52" s="176">
        <v>5950500</v>
      </c>
      <c r="H52" s="176">
        <v>435900</v>
      </c>
      <c r="I52" s="176">
        <v>0</v>
      </c>
      <c r="J52" s="175">
        <v>62000</v>
      </c>
      <c r="K52" s="176">
        <v>0</v>
      </c>
      <c r="L52" s="176">
        <v>62000</v>
      </c>
      <c r="M52" s="176">
        <v>27000</v>
      </c>
      <c r="N52" s="176">
        <v>0</v>
      </c>
      <c r="O52" s="176">
        <v>0</v>
      </c>
      <c r="P52" s="175">
        <f t="shared" si="1"/>
        <v>8170600</v>
      </c>
    </row>
    <row r="53" spans="1:16" ht="38.25">
      <c r="A53" s="177" t="s">
        <v>269</v>
      </c>
      <c r="B53" s="177" t="s">
        <v>41</v>
      </c>
      <c r="C53" s="178" t="s">
        <v>8</v>
      </c>
      <c r="D53" s="179" t="s">
        <v>40</v>
      </c>
      <c r="E53" s="180">
        <v>377400</v>
      </c>
      <c r="F53" s="181">
        <v>377400</v>
      </c>
      <c r="G53" s="181">
        <v>299500</v>
      </c>
      <c r="H53" s="181">
        <v>0</v>
      </c>
      <c r="I53" s="181">
        <v>0</v>
      </c>
      <c r="J53" s="180">
        <v>0</v>
      </c>
      <c r="K53" s="181">
        <v>0</v>
      </c>
      <c r="L53" s="181">
        <v>0</v>
      </c>
      <c r="M53" s="181">
        <v>0</v>
      </c>
      <c r="N53" s="181">
        <v>0</v>
      </c>
      <c r="O53" s="181">
        <v>0</v>
      </c>
      <c r="P53" s="180">
        <f t="shared" si="1"/>
        <v>377400</v>
      </c>
    </row>
    <row r="54" spans="1:16" ht="25.5">
      <c r="A54" s="177" t="s">
        <v>268</v>
      </c>
      <c r="B54" s="177" t="s">
        <v>267</v>
      </c>
      <c r="C54" s="178" t="s">
        <v>266</v>
      </c>
      <c r="D54" s="179" t="s">
        <v>265</v>
      </c>
      <c r="E54" s="180">
        <v>1089200</v>
      </c>
      <c r="F54" s="181">
        <v>1089200</v>
      </c>
      <c r="G54" s="181">
        <v>813600</v>
      </c>
      <c r="H54" s="181">
        <v>85000</v>
      </c>
      <c r="I54" s="181">
        <v>0</v>
      </c>
      <c r="J54" s="180">
        <v>45000</v>
      </c>
      <c r="K54" s="181">
        <v>0</v>
      </c>
      <c r="L54" s="181">
        <v>45000</v>
      </c>
      <c r="M54" s="181">
        <v>25000</v>
      </c>
      <c r="N54" s="181">
        <v>0</v>
      </c>
      <c r="O54" s="181">
        <v>0</v>
      </c>
      <c r="P54" s="180">
        <f t="shared" si="1"/>
        <v>1134200</v>
      </c>
    </row>
    <row r="55" spans="1:16" ht="12.75">
      <c r="A55" s="177" t="s">
        <v>39</v>
      </c>
      <c r="B55" s="177" t="s">
        <v>38</v>
      </c>
      <c r="C55" s="178" t="s">
        <v>37</v>
      </c>
      <c r="D55" s="179" t="s">
        <v>36</v>
      </c>
      <c r="E55" s="180">
        <v>2040000</v>
      </c>
      <c r="F55" s="181">
        <v>2040000</v>
      </c>
      <c r="G55" s="181">
        <v>1522400</v>
      </c>
      <c r="H55" s="181">
        <v>95100</v>
      </c>
      <c r="I55" s="181">
        <v>0</v>
      </c>
      <c r="J55" s="180">
        <v>0</v>
      </c>
      <c r="K55" s="181">
        <v>0</v>
      </c>
      <c r="L55" s="181">
        <v>0</v>
      </c>
      <c r="M55" s="181">
        <v>0</v>
      </c>
      <c r="N55" s="181">
        <v>0</v>
      </c>
      <c r="O55" s="181">
        <v>0</v>
      </c>
      <c r="P55" s="180">
        <f t="shared" si="1"/>
        <v>2040000</v>
      </c>
    </row>
    <row r="56" spans="1:16" ht="12.75">
      <c r="A56" s="177" t="s">
        <v>264</v>
      </c>
      <c r="B56" s="177" t="s">
        <v>263</v>
      </c>
      <c r="C56" s="178" t="s">
        <v>37</v>
      </c>
      <c r="D56" s="179" t="s">
        <v>262</v>
      </c>
      <c r="E56" s="180">
        <v>105000</v>
      </c>
      <c r="F56" s="181">
        <v>105000</v>
      </c>
      <c r="G56" s="181">
        <v>77900</v>
      </c>
      <c r="H56" s="181">
        <v>5000</v>
      </c>
      <c r="I56" s="181">
        <v>0</v>
      </c>
      <c r="J56" s="180">
        <v>0</v>
      </c>
      <c r="K56" s="181">
        <v>0</v>
      </c>
      <c r="L56" s="181">
        <v>0</v>
      </c>
      <c r="M56" s="181">
        <v>0</v>
      </c>
      <c r="N56" s="181">
        <v>0</v>
      </c>
      <c r="O56" s="181">
        <v>0</v>
      </c>
      <c r="P56" s="180">
        <f t="shared" si="1"/>
        <v>105000</v>
      </c>
    </row>
    <row r="57" spans="1:16" ht="38.25">
      <c r="A57" s="177" t="s">
        <v>35</v>
      </c>
      <c r="B57" s="177" t="s">
        <v>23</v>
      </c>
      <c r="C57" s="178" t="s">
        <v>22</v>
      </c>
      <c r="D57" s="179" t="s">
        <v>21</v>
      </c>
      <c r="E57" s="180">
        <v>4093200</v>
      </c>
      <c r="F57" s="181">
        <v>4093200</v>
      </c>
      <c r="G57" s="181">
        <v>2934800</v>
      </c>
      <c r="H57" s="181">
        <v>250800</v>
      </c>
      <c r="I57" s="181">
        <v>0</v>
      </c>
      <c r="J57" s="180">
        <v>17000</v>
      </c>
      <c r="K57" s="181">
        <v>0</v>
      </c>
      <c r="L57" s="181">
        <v>17000</v>
      </c>
      <c r="M57" s="181">
        <v>2000</v>
      </c>
      <c r="N57" s="181">
        <v>0</v>
      </c>
      <c r="O57" s="181">
        <v>0</v>
      </c>
      <c r="P57" s="180">
        <f t="shared" si="1"/>
        <v>4110200</v>
      </c>
    </row>
    <row r="58" spans="1:16" ht="25.5">
      <c r="A58" s="177" t="s">
        <v>261</v>
      </c>
      <c r="B58" s="177" t="s">
        <v>260</v>
      </c>
      <c r="C58" s="178" t="s">
        <v>256</v>
      </c>
      <c r="D58" s="179" t="s">
        <v>259</v>
      </c>
      <c r="E58" s="180">
        <v>383800</v>
      </c>
      <c r="F58" s="181">
        <v>383800</v>
      </c>
      <c r="G58" s="181">
        <v>302300</v>
      </c>
      <c r="H58" s="181">
        <v>0</v>
      </c>
      <c r="I58" s="181">
        <v>0</v>
      </c>
      <c r="J58" s="180">
        <v>0</v>
      </c>
      <c r="K58" s="181">
        <v>0</v>
      </c>
      <c r="L58" s="181">
        <v>0</v>
      </c>
      <c r="M58" s="181">
        <v>0</v>
      </c>
      <c r="N58" s="181">
        <v>0</v>
      </c>
      <c r="O58" s="181">
        <v>0</v>
      </c>
      <c r="P58" s="180">
        <f t="shared" si="1"/>
        <v>383800</v>
      </c>
    </row>
    <row r="59" spans="1:16" ht="12.75">
      <c r="A59" s="177" t="s">
        <v>258</v>
      </c>
      <c r="B59" s="177" t="s">
        <v>257</v>
      </c>
      <c r="C59" s="178" t="s">
        <v>256</v>
      </c>
      <c r="D59" s="179" t="s">
        <v>255</v>
      </c>
      <c r="E59" s="180">
        <v>20000</v>
      </c>
      <c r="F59" s="181">
        <v>20000</v>
      </c>
      <c r="G59" s="181">
        <v>0</v>
      </c>
      <c r="H59" s="181">
        <v>0</v>
      </c>
      <c r="I59" s="181">
        <v>0</v>
      </c>
      <c r="J59" s="180">
        <v>0</v>
      </c>
      <c r="K59" s="181">
        <v>0</v>
      </c>
      <c r="L59" s="181">
        <v>0</v>
      </c>
      <c r="M59" s="181">
        <v>0</v>
      </c>
      <c r="N59" s="181">
        <v>0</v>
      </c>
      <c r="O59" s="181">
        <v>0</v>
      </c>
      <c r="P59" s="180">
        <f t="shared" si="1"/>
        <v>20000</v>
      </c>
    </row>
    <row r="60" spans="1:16" ht="25.5">
      <c r="A60" s="171" t="s">
        <v>254</v>
      </c>
      <c r="B60" s="172"/>
      <c r="C60" s="173"/>
      <c r="D60" s="174" t="s">
        <v>124</v>
      </c>
      <c r="E60" s="175">
        <v>4211900</v>
      </c>
      <c r="F60" s="176">
        <v>4211900</v>
      </c>
      <c r="G60" s="176">
        <v>1250000</v>
      </c>
      <c r="H60" s="176">
        <v>30000</v>
      </c>
      <c r="I60" s="176">
        <v>0</v>
      </c>
      <c r="J60" s="175">
        <v>0</v>
      </c>
      <c r="K60" s="176">
        <v>0</v>
      </c>
      <c r="L60" s="176">
        <v>0</v>
      </c>
      <c r="M60" s="176">
        <v>0</v>
      </c>
      <c r="N60" s="176">
        <v>0</v>
      </c>
      <c r="O60" s="176">
        <v>0</v>
      </c>
      <c r="P60" s="175">
        <f t="shared" si="1"/>
        <v>4211900</v>
      </c>
    </row>
    <row r="61" spans="1:16" ht="25.5">
      <c r="A61" s="171" t="s">
        <v>253</v>
      </c>
      <c r="B61" s="172"/>
      <c r="C61" s="173"/>
      <c r="D61" s="174" t="s">
        <v>124</v>
      </c>
      <c r="E61" s="175">
        <v>4211900</v>
      </c>
      <c r="F61" s="176">
        <v>4211900</v>
      </c>
      <c r="G61" s="176">
        <v>1250000</v>
      </c>
      <c r="H61" s="176">
        <v>30000</v>
      </c>
      <c r="I61" s="176">
        <v>0</v>
      </c>
      <c r="J61" s="175">
        <v>0</v>
      </c>
      <c r="K61" s="176">
        <v>0</v>
      </c>
      <c r="L61" s="176">
        <v>0</v>
      </c>
      <c r="M61" s="176">
        <v>0</v>
      </c>
      <c r="N61" s="176">
        <v>0</v>
      </c>
      <c r="O61" s="176">
        <v>0</v>
      </c>
      <c r="P61" s="175">
        <f t="shared" si="1"/>
        <v>4211900</v>
      </c>
    </row>
    <row r="62" spans="1:16" ht="38.25">
      <c r="A62" s="177" t="s">
        <v>125</v>
      </c>
      <c r="B62" s="177" t="s">
        <v>41</v>
      </c>
      <c r="C62" s="178" t="s">
        <v>8</v>
      </c>
      <c r="D62" s="179" t="s">
        <v>40</v>
      </c>
      <c r="E62" s="180">
        <v>1623000</v>
      </c>
      <c r="F62" s="181">
        <v>1623000</v>
      </c>
      <c r="G62" s="181">
        <v>1250000</v>
      </c>
      <c r="H62" s="181">
        <v>30000</v>
      </c>
      <c r="I62" s="181">
        <v>0</v>
      </c>
      <c r="J62" s="180">
        <v>0</v>
      </c>
      <c r="K62" s="181">
        <v>0</v>
      </c>
      <c r="L62" s="181">
        <v>0</v>
      </c>
      <c r="M62" s="181">
        <v>0</v>
      </c>
      <c r="N62" s="181">
        <v>0</v>
      </c>
      <c r="O62" s="181">
        <v>0</v>
      </c>
      <c r="P62" s="180">
        <f t="shared" si="1"/>
        <v>1623000</v>
      </c>
    </row>
    <row r="63" spans="1:16" ht="12.75">
      <c r="A63" s="177" t="s">
        <v>252</v>
      </c>
      <c r="B63" s="177" t="s">
        <v>251</v>
      </c>
      <c r="C63" s="178" t="s">
        <v>14</v>
      </c>
      <c r="D63" s="179" t="s">
        <v>250</v>
      </c>
      <c r="E63" s="180">
        <v>2483900</v>
      </c>
      <c r="F63" s="181">
        <v>2483900</v>
      </c>
      <c r="G63" s="181">
        <v>0</v>
      </c>
      <c r="H63" s="181">
        <v>0</v>
      </c>
      <c r="I63" s="181">
        <v>0</v>
      </c>
      <c r="J63" s="180">
        <v>0</v>
      </c>
      <c r="K63" s="181">
        <v>0</v>
      </c>
      <c r="L63" s="181">
        <v>0</v>
      </c>
      <c r="M63" s="181">
        <v>0</v>
      </c>
      <c r="N63" s="181">
        <v>0</v>
      </c>
      <c r="O63" s="181">
        <v>0</v>
      </c>
      <c r="P63" s="180">
        <f t="shared" si="1"/>
        <v>2483900</v>
      </c>
    </row>
    <row r="64" spans="1:16" ht="12.75">
      <c r="A64" s="177" t="s">
        <v>249</v>
      </c>
      <c r="B64" s="177" t="s">
        <v>248</v>
      </c>
      <c r="C64" s="178" t="s">
        <v>14</v>
      </c>
      <c r="D64" s="179" t="s">
        <v>159</v>
      </c>
      <c r="E64" s="180">
        <v>105000</v>
      </c>
      <c r="F64" s="181">
        <v>105000</v>
      </c>
      <c r="G64" s="181">
        <v>0</v>
      </c>
      <c r="H64" s="181">
        <v>0</v>
      </c>
      <c r="I64" s="181">
        <v>0</v>
      </c>
      <c r="J64" s="180">
        <v>0</v>
      </c>
      <c r="K64" s="181">
        <v>0</v>
      </c>
      <c r="L64" s="181">
        <v>0</v>
      </c>
      <c r="M64" s="181">
        <v>0</v>
      </c>
      <c r="N64" s="181">
        <v>0</v>
      </c>
      <c r="O64" s="181">
        <v>0</v>
      </c>
      <c r="P64" s="180">
        <f t="shared" si="1"/>
        <v>105000</v>
      </c>
    </row>
    <row r="65" spans="1:16" ht="12.75">
      <c r="A65" s="182" t="s">
        <v>68</v>
      </c>
      <c r="B65" s="182" t="s">
        <v>68</v>
      </c>
      <c r="C65" s="183" t="s">
        <v>68</v>
      </c>
      <c r="D65" s="175" t="s">
        <v>89</v>
      </c>
      <c r="E65" s="175">
        <v>97963200</v>
      </c>
      <c r="F65" s="175">
        <v>97113200</v>
      </c>
      <c r="G65" s="175">
        <v>63871340</v>
      </c>
      <c r="H65" s="175">
        <v>5974500</v>
      </c>
      <c r="I65" s="175">
        <v>850000</v>
      </c>
      <c r="J65" s="175">
        <v>1967040</v>
      </c>
      <c r="K65" s="175">
        <v>152440</v>
      </c>
      <c r="L65" s="175">
        <v>1699600</v>
      </c>
      <c r="M65" s="175">
        <v>157000</v>
      </c>
      <c r="N65" s="175">
        <v>272300</v>
      </c>
      <c r="O65" s="175">
        <v>267440</v>
      </c>
      <c r="P65" s="175">
        <f t="shared" si="1"/>
        <v>99930240</v>
      </c>
    </row>
    <row r="68" spans="2:9" ht="12.75">
      <c r="B68" s="184" t="s">
        <v>156</v>
      </c>
      <c r="I68" s="184" t="s">
        <v>155</v>
      </c>
    </row>
  </sheetData>
  <sheetProtection/>
  <mergeCells count="24">
    <mergeCell ref="C9:C12"/>
    <mergeCell ref="D9:D12"/>
    <mergeCell ref="K10:K12"/>
    <mergeCell ref="L10:L12"/>
    <mergeCell ref="H11:H12"/>
    <mergeCell ref="I10:I12"/>
    <mergeCell ref="J9:O9"/>
    <mergeCell ref="E9:I9"/>
    <mergeCell ref="M2:Q2"/>
    <mergeCell ref="M3:P3"/>
    <mergeCell ref="O10:O12"/>
    <mergeCell ref="P9:P12"/>
    <mergeCell ref="A5:P5"/>
    <mergeCell ref="A6:P6"/>
    <mergeCell ref="N11:N12"/>
    <mergeCell ref="G11:G12"/>
    <mergeCell ref="A9:A12"/>
    <mergeCell ref="B9:B12"/>
    <mergeCell ref="E10:E12"/>
    <mergeCell ref="F10:F12"/>
    <mergeCell ref="G10:H10"/>
    <mergeCell ref="J10:J12"/>
    <mergeCell ref="M10:N10"/>
    <mergeCell ref="M11:M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view="pageBreakPreview" zoomScale="60" zoomScalePageLayoutView="0" workbookViewId="0" topLeftCell="E1">
      <selection activeCell="R40" sqref="P40:R40"/>
    </sheetView>
  </sheetViews>
  <sheetFormatPr defaultColWidth="9.00390625" defaultRowHeight="12.75"/>
  <cols>
    <col min="1" max="3" width="12.00390625" style="77" customWidth="1"/>
    <col min="4" max="4" width="40.75390625" style="77" customWidth="1"/>
    <col min="5" max="5" width="9.875" style="77" bestFit="1" customWidth="1"/>
    <col min="6" max="7" width="9.25390625" style="77" bestFit="1" customWidth="1"/>
    <col min="8" max="8" width="9.875" style="77" bestFit="1" customWidth="1"/>
    <col min="9" max="9" width="9.25390625" style="77" bestFit="1" customWidth="1"/>
    <col min="10" max="10" width="9.375" style="77" bestFit="1" customWidth="1"/>
    <col min="11" max="11" width="9.25390625" style="77" bestFit="1" customWidth="1"/>
    <col min="12" max="12" width="9.375" style="77" bestFit="1" customWidth="1"/>
    <col min="13" max="13" width="9.875" style="77" bestFit="1" customWidth="1"/>
    <col min="14" max="14" width="9.375" style="77" bestFit="1" customWidth="1"/>
    <col min="15" max="15" width="9.25390625" style="77" bestFit="1" customWidth="1"/>
    <col min="16" max="16" width="9.875" style="77" bestFit="1" customWidth="1"/>
    <col min="17" max="16384" width="9.125" style="77" customWidth="1"/>
  </cols>
  <sheetData>
    <row r="1" spans="13:17" ht="15.75">
      <c r="M1" s="4" t="s">
        <v>344</v>
      </c>
      <c r="N1" s="4"/>
      <c r="O1" s="4"/>
      <c r="P1" s="4"/>
      <c r="Q1" s="4"/>
    </row>
    <row r="2" spans="13:17" ht="15.75">
      <c r="M2" s="191" t="s">
        <v>345</v>
      </c>
      <c r="N2" s="191"/>
      <c r="O2" s="191"/>
      <c r="P2" s="191"/>
      <c r="Q2" s="191"/>
    </row>
    <row r="3" spans="13:17" ht="15.75">
      <c r="M3" s="192">
        <v>44188</v>
      </c>
      <c r="N3" s="192"/>
      <c r="O3" s="192"/>
      <c r="P3" s="192"/>
      <c r="Q3" s="73"/>
    </row>
    <row r="5" spans="1:16" ht="12.75">
      <c r="A5" s="207" t="s">
        <v>343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</row>
    <row r="6" spans="1:16" ht="12.75">
      <c r="A6" s="207" t="s">
        <v>342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</row>
    <row r="7" spans="1:16" ht="12.75">
      <c r="A7" s="150" t="s">
        <v>234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</row>
    <row r="8" spans="1:16" ht="12.75">
      <c r="A8" s="148" t="s">
        <v>77</v>
      </c>
      <c r="P8" s="147" t="s">
        <v>326</v>
      </c>
    </row>
    <row r="9" spans="1:16" ht="12.75">
      <c r="A9" s="206" t="s">
        <v>79</v>
      </c>
      <c r="B9" s="206" t="s">
        <v>78</v>
      </c>
      <c r="C9" s="206" t="s">
        <v>61</v>
      </c>
      <c r="D9" s="195" t="s">
        <v>80</v>
      </c>
      <c r="E9" s="195" t="s">
        <v>341</v>
      </c>
      <c r="F9" s="195"/>
      <c r="G9" s="195"/>
      <c r="H9" s="195"/>
      <c r="I9" s="195" t="s">
        <v>340</v>
      </c>
      <c r="J9" s="195"/>
      <c r="K9" s="195"/>
      <c r="L9" s="195"/>
      <c r="M9" s="196" t="s">
        <v>339</v>
      </c>
      <c r="N9" s="195"/>
      <c r="O9" s="195"/>
      <c r="P9" s="195"/>
    </row>
    <row r="10" spans="1:16" ht="12.75">
      <c r="A10" s="195"/>
      <c r="B10" s="195"/>
      <c r="C10" s="195"/>
      <c r="D10" s="195"/>
      <c r="E10" s="195" t="s">
        <v>6</v>
      </c>
      <c r="F10" s="195" t="s">
        <v>7</v>
      </c>
      <c r="G10" s="195"/>
      <c r="H10" s="196" t="s">
        <v>338</v>
      </c>
      <c r="I10" s="195" t="s">
        <v>6</v>
      </c>
      <c r="J10" s="195" t="s">
        <v>7</v>
      </c>
      <c r="K10" s="195"/>
      <c r="L10" s="196" t="s">
        <v>338</v>
      </c>
      <c r="M10" s="196" t="s">
        <v>6</v>
      </c>
      <c r="N10" s="196" t="s">
        <v>7</v>
      </c>
      <c r="O10" s="196"/>
      <c r="P10" s="196" t="s">
        <v>338</v>
      </c>
    </row>
    <row r="11" spans="1:16" ht="12.75">
      <c r="A11" s="195"/>
      <c r="B11" s="195"/>
      <c r="C11" s="195"/>
      <c r="D11" s="195"/>
      <c r="E11" s="195"/>
      <c r="F11" s="195" t="s">
        <v>58</v>
      </c>
      <c r="G11" s="195" t="s">
        <v>65</v>
      </c>
      <c r="H11" s="195"/>
      <c r="I11" s="195"/>
      <c r="J11" s="195" t="s">
        <v>58</v>
      </c>
      <c r="K11" s="195" t="s">
        <v>65</v>
      </c>
      <c r="L11" s="195"/>
      <c r="M11" s="195"/>
      <c r="N11" s="196" t="s">
        <v>58</v>
      </c>
      <c r="O11" s="196" t="s">
        <v>65</v>
      </c>
      <c r="P11" s="195"/>
    </row>
    <row r="12" spans="1:16" ht="44.25" customHeight="1">
      <c r="A12" s="195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</row>
    <row r="13" spans="1:16" ht="12.75">
      <c r="A13" s="145">
        <v>1</v>
      </c>
      <c r="B13" s="145">
        <v>2</v>
      </c>
      <c r="C13" s="145">
        <v>3</v>
      </c>
      <c r="D13" s="145">
        <v>4</v>
      </c>
      <c r="E13" s="145">
        <v>5</v>
      </c>
      <c r="F13" s="145">
        <v>6</v>
      </c>
      <c r="G13" s="145">
        <v>7</v>
      </c>
      <c r="H13" s="146">
        <v>8</v>
      </c>
      <c r="I13" s="145">
        <v>9</v>
      </c>
      <c r="J13" s="145">
        <v>10</v>
      </c>
      <c r="K13" s="145">
        <v>11</v>
      </c>
      <c r="L13" s="146">
        <v>12</v>
      </c>
      <c r="M13" s="146">
        <v>13</v>
      </c>
      <c r="N13" s="146">
        <v>14</v>
      </c>
      <c r="O13" s="146">
        <v>15</v>
      </c>
      <c r="P13" s="146">
        <v>16</v>
      </c>
    </row>
    <row r="14" spans="1:16" ht="12.75">
      <c r="A14" s="158" t="s">
        <v>10</v>
      </c>
      <c r="B14" s="157"/>
      <c r="C14" s="157"/>
      <c r="D14" s="160" t="s">
        <v>319</v>
      </c>
      <c r="E14" s="156">
        <v>100000</v>
      </c>
      <c r="F14" s="156">
        <v>41100</v>
      </c>
      <c r="G14" s="156">
        <v>0</v>
      </c>
      <c r="H14" s="151">
        <f aca="true" t="shared" si="0" ref="H14:H20">E14+F14</f>
        <v>141100</v>
      </c>
      <c r="I14" s="156">
        <v>0</v>
      </c>
      <c r="J14" s="156">
        <v>-41100</v>
      </c>
      <c r="K14" s="156">
        <v>0</v>
      </c>
      <c r="L14" s="151">
        <f aca="true" t="shared" si="1" ref="L14:L20">I14+J14</f>
        <v>-41100</v>
      </c>
      <c r="M14" s="151">
        <f aca="true" t="shared" si="2" ref="M14:O20">E14+I14</f>
        <v>100000</v>
      </c>
      <c r="N14" s="151">
        <f t="shared" si="2"/>
        <v>0</v>
      </c>
      <c r="O14" s="151">
        <f t="shared" si="2"/>
        <v>0</v>
      </c>
      <c r="P14" s="151">
        <f aca="true" t="shared" si="3" ref="P14:P20">M14+N14</f>
        <v>100000</v>
      </c>
    </row>
    <row r="15" spans="1:16" ht="12.75">
      <c r="A15" s="158" t="s">
        <v>9</v>
      </c>
      <c r="B15" s="157"/>
      <c r="C15" s="157"/>
      <c r="D15" s="160" t="s">
        <v>318</v>
      </c>
      <c r="E15" s="156">
        <v>100000</v>
      </c>
      <c r="F15" s="156">
        <v>41100</v>
      </c>
      <c r="G15" s="156">
        <v>0</v>
      </c>
      <c r="H15" s="151">
        <f t="shared" si="0"/>
        <v>141100</v>
      </c>
      <c r="I15" s="156">
        <v>0</v>
      </c>
      <c r="J15" s="156">
        <v>-41100</v>
      </c>
      <c r="K15" s="156">
        <v>0</v>
      </c>
      <c r="L15" s="151">
        <f t="shared" si="1"/>
        <v>-41100</v>
      </c>
      <c r="M15" s="151">
        <f t="shared" si="2"/>
        <v>100000</v>
      </c>
      <c r="N15" s="151">
        <f t="shared" si="2"/>
        <v>0</v>
      </c>
      <c r="O15" s="151">
        <f t="shared" si="2"/>
        <v>0</v>
      </c>
      <c r="P15" s="151">
        <f t="shared" si="3"/>
        <v>100000</v>
      </c>
    </row>
    <row r="16" spans="1:16" ht="25.5">
      <c r="A16" s="158" t="s">
        <v>11</v>
      </c>
      <c r="B16" s="158" t="s">
        <v>337</v>
      </c>
      <c r="C16" s="158" t="s">
        <v>3</v>
      </c>
      <c r="D16" s="160" t="s">
        <v>67</v>
      </c>
      <c r="E16" s="156">
        <v>100000</v>
      </c>
      <c r="F16" s="156">
        <v>41100</v>
      </c>
      <c r="G16" s="156">
        <v>0</v>
      </c>
      <c r="H16" s="151">
        <f t="shared" si="0"/>
        <v>141100</v>
      </c>
      <c r="I16" s="156">
        <v>0</v>
      </c>
      <c r="J16" s="156">
        <v>0</v>
      </c>
      <c r="K16" s="156">
        <v>0</v>
      </c>
      <c r="L16" s="151">
        <f t="shared" si="1"/>
        <v>0</v>
      </c>
      <c r="M16" s="151">
        <f t="shared" si="2"/>
        <v>100000</v>
      </c>
      <c r="N16" s="151">
        <f t="shared" si="2"/>
        <v>41100</v>
      </c>
      <c r="O16" s="151">
        <f t="shared" si="2"/>
        <v>0</v>
      </c>
      <c r="P16" s="151">
        <f t="shared" si="3"/>
        <v>141100</v>
      </c>
    </row>
    <row r="17" spans="1:16" ht="12.75">
      <c r="A17" s="145"/>
      <c r="B17" s="155" t="s">
        <v>336</v>
      </c>
      <c r="C17" s="145"/>
      <c r="D17" s="159" t="s">
        <v>335</v>
      </c>
      <c r="E17" s="154">
        <v>100000</v>
      </c>
      <c r="F17" s="154">
        <v>41100</v>
      </c>
      <c r="G17" s="154">
        <v>0</v>
      </c>
      <c r="H17" s="153">
        <f t="shared" si="0"/>
        <v>141100</v>
      </c>
      <c r="I17" s="154">
        <v>0</v>
      </c>
      <c r="J17" s="154">
        <v>0</v>
      </c>
      <c r="K17" s="154">
        <v>0</v>
      </c>
      <c r="L17" s="153">
        <f t="shared" si="1"/>
        <v>0</v>
      </c>
      <c r="M17" s="153">
        <f t="shared" si="2"/>
        <v>100000</v>
      </c>
      <c r="N17" s="153">
        <f t="shared" si="2"/>
        <v>41100</v>
      </c>
      <c r="O17" s="153">
        <f t="shared" si="2"/>
        <v>0</v>
      </c>
      <c r="P17" s="153">
        <f t="shared" si="3"/>
        <v>141100</v>
      </c>
    </row>
    <row r="18" spans="1:16" ht="25.5">
      <c r="A18" s="158" t="s">
        <v>334</v>
      </c>
      <c r="B18" s="158" t="s">
        <v>333</v>
      </c>
      <c r="C18" s="158" t="s">
        <v>3</v>
      </c>
      <c r="D18" s="160" t="s">
        <v>332</v>
      </c>
      <c r="E18" s="156">
        <v>0</v>
      </c>
      <c r="F18" s="156">
        <v>0</v>
      </c>
      <c r="G18" s="156">
        <v>0</v>
      </c>
      <c r="H18" s="151">
        <f t="shared" si="0"/>
        <v>0</v>
      </c>
      <c r="I18" s="156">
        <v>0</v>
      </c>
      <c r="J18" s="156">
        <v>-41100</v>
      </c>
      <c r="K18" s="156">
        <v>0</v>
      </c>
      <c r="L18" s="151">
        <f t="shared" si="1"/>
        <v>-41100</v>
      </c>
      <c r="M18" s="151">
        <f t="shared" si="2"/>
        <v>0</v>
      </c>
      <c r="N18" s="151">
        <f t="shared" si="2"/>
        <v>-41100</v>
      </c>
      <c r="O18" s="151">
        <f t="shared" si="2"/>
        <v>0</v>
      </c>
      <c r="P18" s="151">
        <f t="shared" si="3"/>
        <v>-41100</v>
      </c>
    </row>
    <row r="19" spans="1:16" ht="12.75">
      <c r="A19" s="145"/>
      <c r="B19" s="155" t="s">
        <v>331</v>
      </c>
      <c r="C19" s="145"/>
      <c r="D19" s="159" t="s">
        <v>330</v>
      </c>
      <c r="E19" s="154">
        <v>0</v>
      </c>
      <c r="F19" s="154">
        <v>0</v>
      </c>
      <c r="G19" s="154">
        <v>0</v>
      </c>
      <c r="H19" s="153">
        <f t="shared" si="0"/>
        <v>0</v>
      </c>
      <c r="I19" s="154">
        <v>0</v>
      </c>
      <c r="J19" s="154">
        <v>-41100</v>
      </c>
      <c r="K19" s="154">
        <v>0</v>
      </c>
      <c r="L19" s="153">
        <f t="shared" si="1"/>
        <v>-41100</v>
      </c>
      <c r="M19" s="153">
        <f t="shared" si="2"/>
        <v>0</v>
      </c>
      <c r="N19" s="153">
        <f t="shared" si="2"/>
        <v>-41100</v>
      </c>
      <c r="O19" s="153">
        <f t="shared" si="2"/>
        <v>0</v>
      </c>
      <c r="P19" s="153">
        <f t="shared" si="3"/>
        <v>-41100</v>
      </c>
    </row>
    <row r="20" spans="1:16" ht="12.75">
      <c r="A20" s="152" t="s">
        <v>81</v>
      </c>
      <c r="B20" s="152" t="s">
        <v>81</v>
      </c>
      <c r="C20" s="152" t="s">
        <v>81</v>
      </c>
      <c r="D20" s="135" t="s">
        <v>89</v>
      </c>
      <c r="E20" s="151">
        <v>100000</v>
      </c>
      <c r="F20" s="151">
        <v>41100</v>
      </c>
      <c r="G20" s="151">
        <v>0</v>
      </c>
      <c r="H20" s="151">
        <f t="shared" si="0"/>
        <v>141100</v>
      </c>
      <c r="I20" s="151">
        <v>0</v>
      </c>
      <c r="J20" s="151">
        <v>-41100</v>
      </c>
      <c r="K20" s="151">
        <v>0</v>
      </c>
      <c r="L20" s="151">
        <f t="shared" si="1"/>
        <v>-41100</v>
      </c>
      <c r="M20" s="151">
        <f t="shared" si="2"/>
        <v>100000</v>
      </c>
      <c r="N20" s="151">
        <f t="shared" si="2"/>
        <v>0</v>
      </c>
      <c r="O20" s="151">
        <f t="shared" si="2"/>
        <v>0</v>
      </c>
      <c r="P20" s="151">
        <f t="shared" si="3"/>
        <v>100000</v>
      </c>
    </row>
    <row r="23" spans="2:9" ht="12.75">
      <c r="B23" s="133" t="s">
        <v>156</v>
      </c>
      <c r="E23" s="133" t="s">
        <v>155</v>
      </c>
      <c r="I23" s="133"/>
    </row>
  </sheetData>
  <sheetProtection/>
  <mergeCells count="26">
    <mergeCell ref="I9:L9"/>
    <mergeCell ref="I10:I12"/>
    <mergeCell ref="J10:K10"/>
    <mergeCell ref="J11:J12"/>
    <mergeCell ref="K11:K12"/>
    <mergeCell ref="L10:L12"/>
    <mergeCell ref="M2:Q2"/>
    <mergeCell ref="M3:P3"/>
    <mergeCell ref="M9:P9"/>
    <mergeCell ref="M10:M12"/>
    <mergeCell ref="N10:O10"/>
    <mergeCell ref="N11:N12"/>
    <mergeCell ref="O11:O12"/>
    <mergeCell ref="P10:P12"/>
    <mergeCell ref="A5:P5"/>
    <mergeCell ref="A6:P6"/>
    <mergeCell ref="A9:A12"/>
    <mergeCell ref="B9:B12"/>
    <mergeCell ref="C9:C12"/>
    <mergeCell ref="D9:D12"/>
    <mergeCell ref="E9:H9"/>
    <mergeCell ref="E10:E12"/>
    <mergeCell ref="F10:G10"/>
    <mergeCell ref="F11:F12"/>
    <mergeCell ref="G11:G12"/>
    <mergeCell ref="H10:H12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S53"/>
  <sheetViews>
    <sheetView view="pageBreakPreview" zoomScale="60" zoomScalePageLayoutView="0" workbookViewId="0" topLeftCell="A7">
      <selection activeCell="H47" sqref="H47"/>
    </sheetView>
  </sheetViews>
  <sheetFormatPr defaultColWidth="9.00390625" defaultRowHeight="12.75"/>
  <cols>
    <col min="1" max="1" width="0.12890625" style="0" customWidth="1"/>
    <col min="2" max="2" width="20.00390625" style="0" customWidth="1"/>
    <col min="4" max="4" width="4.75390625" style="0" customWidth="1"/>
    <col min="5" max="5" width="30.375" style="0" customWidth="1"/>
    <col min="6" max="7" width="9.125" style="0" hidden="1" customWidth="1"/>
    <col min="8" max="8" width="20.625" style="0" customWidth="1"/>
    <col min="9" max="9" width="2.125" style="0" customWidth="1"/>
  </cols>
  <sheetData>
    <row r="2" spans="5:12" ht="15.75">
      <c r="E2" t="s">
        <v>349</v>
      </c>
      <c r="F2" s="226"/>
      <c r="G2" s="226"/>
      <c r="H2" s="226"/>
      <c r="I2" s="132"/>
      <c r="J2" s="132"/>
      <c r="K2" s="132"/>
      <c r="L2" s="52"/>
    </row>
    <row r="3" spans="5:12" ht="15.75" customHeight="1">
      <c r="E3" t="s">
        <v>348</v>
      </c>
      <c r="F3" s="75"/>
      <c r="G3" s="75"/>
      <c r="H3" s="75"/>
      <c r="I3" s="75"/>
      <c r="J3" s="75"/>
      <c r="K3" s="75"/>
      <c r="L3" s="75"/>
    </row>
    <row r="4" spans="5:12" ht="15.75">
      <c r="E4" s="161" t="s">
        <v>350</v>
      </c>
      <c r="F4" s="192"/>
      <c r="G4" s="192"/>
      <c r="H4" s="192"/>
      <c r="I4" s="132"/>
      <c r="J4" s="132"/>
      <c r="K4" s="132"/>
      <c r="L4" s="132"/>
    </row>
    <row r="7" spans="3:19" ht="18.75">
      <c r="C7" s="229" t="s">
        <v>347</v>
      </c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</row>
    <row r="9" spans="2:13" ht="18.75">
      <c r="B9" s="217" t="s">
        <v>353</v>
      </c>
      <c r="C9" s="217"/>
      <c r="D9" s="217"/>
      <c r="E9" s="217"/>
      <c r="F9" s="217"/>
      <c r="G9" s="217"/>
      <c r="H9" s="217"/>
      <c r="I9" s="122"/>
      <c r="J9" s="122"/>
      <c r="K9" s="122"/>
      <c r="L9" s="122"/>
      <c r="M9" s="122"/>
    </row>
    <row r="10" spans="2:13" ht="18.75">
      <c r="B10" s="126"/>
      <c r="C10" s="126"/>
      <c r="D10" s="219" t="s">
        <v>234</v>
      </c>
      <c r="E10" s="219"/>
      <c r="F10" s="219"/>
      <c r="G10" s="219"/>
      <c r="H10" s="126"/>
      <c r="I10" s="122"/>
      <c r="J10" s="122"/>
      <c r="K10" s="122"/>
      <c r="L10" s="122"/>
      <c r="M10" s="122"/>
    </row>
    <row r="11" spans="4:7" ht="12.75">
      <c r="D11" s="218" t="s">
        <v>77</v>
      </c>
      <c r="E11" s="218"/>
      <c r="F11" s="218"/>
      <c r="G11" s="218"/>
    </row>
    <row r="13" spans="2:8" ht="15.75">
      <c r="B13" s="124" t="s">
        <v>145</v>
      </c>
      <c r="C13" s="124"/>
      <c r="D13" s="124"/>
      <c r="E13" s="124"/>
      <c r="F13" s="124"/>
      <c r="G13" s="124"/>
      <c r="H13" s="125"/>
    </row>
    <row r="15" spans="2:8" ht="38.25" customHeight="1">
      <c r="B15" s="127" t="s">
        <v>146</v>
      </c>
      <c r="C15" s="223" t="s">
        <v>147</v>
      </c>
      <c r="D15" s="224"/>
      <c r="E15" s="224"/>
      <c r="F15" s="224"/>
      <c r="G15" s="225"/>
      <c r="H15" s="129" t="s">
        <v>64</v>
      </c>
    </row>
    <row r="16" spans="2:8" ht="12.75">
      <c r="B16" s="128">
        <v>1</v>
      </c>
      <c r="C16" s="208">
        <v>2</v>
      </c>
      <c r="D16" s="216"/>
      <c r="E16" s="209"/>
      <c r="F16" s="123"/>
      <c r="G16" s="123"/>
      <c r="H16" s="128">
        <v>3</v>
      </c>
    </row>
    <row r="17" spans="2:8" ht="12.75">
      <c r="B17" s="208" t="s">
        <v>148</v>
      </c>
      <c r="C17" s="216"/>
      <c r="D17" s="216"/>
      <c r="E17" s="216"/>
      <c r="F17" s="216"/>
      <c r="G17" s="216"/>
      <c r="H17" s="209"/>
    </row>
    <row r="18" spans="2:8" ht="27.75" customHeight="1">
      <c r="B18" s="123">
        <v>41033900</v>
      </c>
      <c r="C18" s="223" t="s">
        <v>161</v>
      </c>
      <c r="D18" s="227"/>
      <c r="E18" s="228"/>
      <c r="F18" s="123"/>
      <c r="G18" s="123"/>
      <c r="H18" s="163">
        <v>27773100</v>
      </c>
    </row>
    <row r="19" spans="2:8" ht="54.75" customHeight="1">
      <c r="B19" s="123">
        <v>41055000</v>
      </c>
      <c r="C19" s="223" t="s">
        <v>158</v>
      </c>
      <c r="D19" s="227"/>
      <c r="E19" s="228"/>
      <c r="F19" s="123"/>
      <c r="G19" s="123"/>
      <c r="H19" s="188">
        <v>159600</v>
      </c>
    </row>
    <row r="20" spans="2:8" ht="12.75">
      <c r="B20" s="123">
        <v>41053900</v>
      </c>
      <c r="C20" s="208" t="s">
        <v>159</v>
      </c>
      <c r="D20" s="216"/>
      <c r="E20" s="209"/>
      <c r="F20" s="123"/>
      <c r="G20" s="123"/>
      <c r="H20" s="188">
        <v>12700</v>
      </c>
    </row>
    <row r="21" spans="2:8" ht="12.75">
      <c r="B21" s="123"/>
      <c r="C21" s="208"/>
      <c r="D21" s="216"/>
      <c r="E21" s="209"/>
      <c r="F21" s="123"/>
      <c r="G21" s="123"/>
      <c r="H21" s="123"/>
    </row>
    <row r="22" spans="2:8" ht="12.75">
      <c r="B22" s="208" t="s">
        <v>154</v>
      </c>
      <c r="C22" s="216"/>
      <c r="D22" s="216"/>
      <c r="E22" s="216"/>
      <c r="F22" s="216"/>
      <c r="G22" s="216"/>
      <c r="H22" s="209"/>
    </row>
    <row r="23" spans="2:8" ht="12.75">
      <c r="B23" s="123"/>
      <c r="C23" s="208"/>
      <c r="D23" s="216"/>
      <c r="E23" s="209"/>
      <c r="F23" s="123"/>
      <c r="G23" s="123"/>
      <c r="H23" s="123"/>
    </row>
    <row r="24" spans="2:8" ht="12.75">
      <c r="B24" s="123"/>
      <c r="C24" s="208"/>
      <c r="D24" s="216"/>
      <c r="E24" s="209"/>
      <c r="F24" s="123"/>
      <c r="G24" s="123"/>
      <c r="H24" s="123"/>
    </row>
    <row r="25" spans="2:8" ht="12.75">
      <c r="B25" s="123"/>
      <c r="C25" s="208"/>
      <c r="D25" s="216"/>
      <c r="E25" s="209"/>
      <c r="F25" s="123"/>
      <c r="G25" s="123"/>
      <c r="H25" s="123"/>
    </row>
    <row r="26" spans="2:8" ht="12.75">
      <c r="B26" s="123"/>
      <c r="C26" s="208"/>
      <c r="D26" s="216"/>
      <c r="E26" s="209"/>
      <c r="F26" s="123"/>
      <c r="G26" s="123"/>
      <c r="H26" s="123"/>
    </row>
    <row r="27" spans="2:8" ht="12.75">
      <c r="B27" s="128" t="s">
        <v>81</v>
      </c>
      <c r="C27" s="213" t="s">
        <v>153</v>
      </c>
      <c r="D27" s="214"/>
      <c r="E27" s="215"/>
      <c r="F27" s="123"/>
      <c r="G27" s="123"/>
      <c r="H27" s="188">
        <v>27945400</v>
      </c>
    </row>
    <row r="28" spans="2:8" ht="12.75">
      <c r="B28" s="128" t="s">
        <v>81</v>
      </c>
      <c r="C28" s="213" t="s">
        <v>6</v>
      </c>
      <c r="D28" s="214"/>
      <c r="E28" s="215"/>
      <c r="F28" s="123"/>
      <c r="G28" s="123"/>
      <c r="H28" s="188">
        <v>27945400</v>
      </c>
    </row>
    <row r="29" spans="2:8" ht="12.75">
      <c r="B29" s="128" t="s">
        <v>81</v>
      </c>
      <c r="C29" s="213" t="s">
        <v>7</v>
      </c>
      <c r="D29" s="214"/>
      <c r="E29" s="215"/>
      <c r="F29" s="123"/>
      <c r="G29" s="123"/>
      <c r="H29" s="123"/>
    </row>
    <row r="31" spans="2:8" ht="15.75">
      <c r="B31" s="124" t="s">
        <v>149</v>
      </c>
      <c r="C31" s="124"/>
      <c r="D31" s="124"/>
      <c r="E31" s="124"/>
      <c r="F31" s="124"/>
      <c r="G31" s="124"/>
      <c r="H31" s="125"/>
    </row>
    <row r="34" spans="2:8" ht="63.75">
      <c r="B34" s="127" t="s">
        <v>150</v>
      </c>
      <c r="C34" s="220" t="s">
        <v>151</v>
      </c>
      <c r="D34" s="220"/>
      <c r="E34" s="130" t="s">
        <v>152</v>
      </c>
      <c r="H34" s="129" t="s">
        <v>64</v>
      </c>
    </row>
    <row r="35" spans="2:8" ht="12.75">
      <c r="B35" s="128">
        <v>1</v>
      </c>
      <c r="C35" s="208">
        <v>2</v>
      </c>
      <c r="D35" s="209"/>
      <c r="E35" s="128">
        <v>3</v>
      </c>
      <c r="H35" s="128">
        <v>4</v>
      </c>
    </row>
    <row r="36" spans="2:8" ht="12.75">
      <c r="B36" s="208" t="s">
        <v>148</v>
      </c>
      <c r="C36" s="216"/>
      <c r="D36" s="216"/>
      <c r="E36" s="216"/>
      <c r="F36" s="216"/>
      <c r="G36" s="216"/>
      <c r="H36" s="209"/>
    </row>
    <row r="37" spans="2:8" ht="12.75">
      <c r="B37" s="123">
        <v>9110</v>
      </c>
      <c r="C37" s="208"/>
      <c r="D37" s="209"/>
      <c r="E37" s="123" t="s">
        <v>351</v>
      </c>
      <c r="H37" s="188">
        <v>2483900</v>
      </c>
    </row>
    <row r="38" spans="2:8" ht="12.75">
      <c r="B38" s="123"/>
      <c r="C38" s="208"/>
      <c r="D38" s="209"/>
      <c r="E38" s="123" t="s">
        <v>352</v>
      </c>
      <c r="H38" s="123"/>
    </row>
    <row r="39" spans="2:8" ht="26.25" customHeight="1">
      <c r="B39" s="131">
        <v>9770</v>
      </c>
      <c r="C39" s="221"/>
      <c r="D39" s="222"/>
      <c r="E39" s="162" t="s">
        <v>355</v>
      </c>
      <c r="H39" s="189">
        <v>105000</v>
      </c>
    </row>
    <row r="40" spans="2:8" ht="12.75">
      <c r="B40" s="123"/>
      <c r="C40" s="208"/>
      <c r="D40" s="209"/>
      <c r="E40" s="123" t="s">
        <v>354</v>
      </c>
      <c r="F40" s="123"/>
      <c r="G40" s="123"/>
      <c r="H40" s="123"/>
    </row>
    <row r="41" spans="2:8" ht="12.75">
      <c r="B41" s="208" t="s">
        <v>154</v>
      </c>
      <c r="C41" s="216"/>
      <c r="D41" s="216"/>
      <c r="E41" s="216"/>
      <c r="F41" s="216"/>
      <c r="G41" s="216"/>
      <c r="H41" s="209"/>
    </row>
    <row r="42" spans="2:8" ht="12.75">
      <c r="B42" s="123"/>
      <c r="C42" s="208"/>
      <c r="D42" s="209"/>
      <c r="E42" s="123"/>
      <c r="F42" s="123"/>
      <c r="G42" s="123"/>
      <c r="H42" s="123"/>
    </row>
    <row r="43" spans="2:8" ht="12.75">
      <c r="B43" s="123"/>
      <c r="C43" s="208"/>
      <c r="D43" s="209"/>
      <c r="E43" s="123"/>
      <c r="F43" s="123"/>
      <c r="G43" s="123"/>
      <c r="H43" s="123"/>
    </row>
    <row r="44" spans="2:8" ht="12.75">
      <c r="B44" s="123"/>
      <c r="C44" s="208"/>
      <c r="D44" s="209"/>
      <c r="E44" s="123"/>
      <c r="F44" s="123"/>
      <c r="G44" s="123"/>
      <c r="H44" s="123"/>
    </row>
    <row r="45" spans="2:8" ht="12.75">
      <c r="B45" s="123"/>
      <c r="C45" s="208"/>
      <c r="D45" s="209"/>
      <c r="E45" s="123"/>
      <c r="F45" s="123"/>
      <c r="G45" s="123"/>
      <c r="H45" s="123"/>
    </row>
    <row r="46" spans="2:8" ht="29.25" customHeight="1">
      <c r="B46" s="128" t="s">
        <v>81</v>
      </c>
      <c r="C46" s="208" t="s">
        <v>81</v>
      </c>
      <c r="D46" s="209"/>
      <c r="E46" s="210" t="s">
        <v>153</v>
      </c>
      <c r="F46" s="211"/>
      <c r="G46" s="212"/>
      <c r="H46" s="188">
        <v>2588900</v>
      </c>
    </row>
    <row r="47" spans="2:8" ht="12.75">
      <c r="B47" s="128" t="s">
        <v>81</v>
      </c>
      <c r="C47" s="208" t="s">
        <v>81</v>
      </c>
      <c r="D47" s="209"/>
      <c r="E47" s="213" t="s">
        <v>6</v>
      </c>
      <c r="F47" s="214"/>
      <c r="G47" s="215"/>
      <c r="H47" s="188">
        <v>2588900</v>
      </c>
    </row>
    <row r="48" spans="2:8" ht="12.75">
      <c r="B48" s="128" t="s">
        <v>81</v>
      </c>
      <c r="C48" s="208" t="s">
        <v>81</v>
      </c>
      <c r="D48" s="209"/>
      <c r="E48" s="213" t="s">
        <v>7</v>
      </c>
      <c r="F48" s="214"/>
      <c r="G48" s="215"/>
      <c r="H48" s="123"/>
    </row>
    <row r="53" spans="2:5" ht="12.75">
      <c r="B53" s="133" t="s">
        <v>156</v>
      </c>
      <c r="C53" s="77"/>
      <c r="D53" s="77"/>
      <c r="E53" s="133" t="s">
        <v>155</v>
      </c>
    </row>
    <row r="54" ht="12.75" hidden="1"/>
  </sheetData>
  <sheetProtection/>
  <mergeCells count="39">
    <mergeCell ref="B22:H22"/>
    <mergeCell ref="C23:E23"/>
    <mergeCell ref="C24:E24"/>
    <mergeCell ref="C25:E25"/>
    <mergeCell ref="C26:E26"/>
    <mergeCell ref="C27:E27"/>
    <mergeCell ref="F2:H2"/>
    <mergeCell ref="F4:H4"/>
    <mergeCell ref="C16:E16"/>
    <mergeCell ref="C18:E18"/>
    <mergeCell ref="C19:E19"/>
    <mergeCell ref="B17:H17"/>
    <mergeCell ref="C7:S7"/>
    <mergeCell ref="C35:D35"/>
    <mergeCell ref="B36:H36"/>
    <mergeCell ref="C37:D37"/>
    <mergeCell ref="C38:D38"/>
    <mergeCell ref="C39:D39"/>
    <mergeCell ref="C15:G15"/>
    <mergeCell ref="C20:E20"/>
    <mergeCell ref="C21:E21"/>
    <mergeCell ref="C28:E28"/>
    <mergeCell ref="C29:E29"/>
    <mergeCell ref="C40:D40"/>
    <mergeCell ref="C43:D43"/>
    <mergeCell ref="C44:D44"/>
    <mergeCell ref="C45:D45"/>
    <mergeCell ref="C46:D46"/>
    <mergeCell ref="B9:H9"/>
    <mergeCell ref="D11:G11"/>
    <mergeCell ref="D10:G10"/>
    <mergeCell ref="C42:D42"/>
    <mergeCell ref="C34:D34"/>
    <mergeCell ref="C48:D48"/>
    <mergeCell ref="E46:G46"/>
    <mergeCell ref="E47:G47"/>
    <mergeCell ref="E48:G48"/>
    <mergeCell ref="C47:D47"/>
    <mergeCell ref="B41:H41"/>
  </mergeCells>
  <printOptions/>
  <pageMargins left="1.4960629921259843" right="0.7086614173228347" top="0.7480314960629921" bottom="0.7480314960629921" header="0.31496062992125984" footer="0.31496062992125984"/>
  <pageSetup horizontalDpi="600" verticalDpi="600" orientation="portrait" paperSize="9" scale="85" r:id="rId1"/>
  <colBreaks count="1" manualBreakCount="1">
    <brk id="9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32"/>
  <sheetViews>
    <sheetView view="pageBreakPreview" zoomScale="60" zoomScaleNormal="95" zoomScalePageLayoutView="0" workbookViewId="0" topLeftCell="A7">
      <selection activeCell="J21" sqref="J21"/>
    </sheetView>
  </sheetViews>
  <sheetFormatPr defaultColWidth="9.00390625" defaultRowHeight="12.75"/>
  <cols>
    <col min="1" max="1" width="12.625" style="2" customWidth="1"/>
    <col min="2" max="3" width="12.25390625" style="2" customWidth="1"/>
    <col min="4" max="4" width="61.00390625" style="2" customWidth="1"/>
    <col min="5" max="5" width="79.25390625" style="2" customWidth="1"/>
    <col min="6" max="6" width="14.125" style="2" customWidth="1"/>
    <col min="7" max="7" width="16.625" style="2" customWidth="1"/>
    <col min="8" max="8" width="11.375" style="2" customWidth="1"/>
    <col min="9" max="9" width="16.25390625" style="2" customWidth="1"/>
    <col min="10" max="10" width="14.875" style="2" customWidth="1"/>
    <col min="11" max="11" width="9.00390625" style="2" customWidth="1"/>
    <col min="12" max="13" width="10.625" style="2" bestFit="1" customWidth="1"/>
    <col min="14" max="16384" width="9.00390625" style="2" customWidth="1"/>
  </cols>
  <sheetData>
    <row r="1" spans="1:10" ht="15.75">
      <c r="A1" s="4"/>
      <c r="B1" s="4"/>
      <c r="C1" s="4"/>
      <c r="D1" s="4"/>
      <c r="E1" s="4"/>
      <c r="F1" s="4" t="s">
        <v>76</v>
      </c>
      <c r="G1" s="4"/>
      <c r="H1" s="4"/>
      <c r="I1" s="4"/>
      <c r="J1" s="4"/>
    </row>
    <row r="2" spans="1:10" ht="34.5" customHeight="1">
      <c r="A2" s="4"/>
      <c r="B2" s="4"/>
      <c r="C2" s="4"/>
      <c r="D2" s="4"/>
      <c r="E2" s="4"/>
      <c r="F2" s="191" t="s">
        <v>345</v>
      </c>
      <c r="G2" s="191"/>
      <c r="H2" s="191"/>
      <c r="I2" s="191"/>
      <c r="J2" s="191"/>
    </row>
    <row r="3" spans="1:12" ht="15.75">
      <c r="A3" s="4"/>
      <c r="B3" s="4"/>
      <c r="C3" s="4"/>
      <c r="D3" s="4"/>
      <c r="E3" s="4"/>
      <c r="F3" s="192">
        <v>44188</v>
      </c>
      <c r="G3" s="192"/>
      <c r="H3" s="192"/>
      <c r="I3" s="192"/>
      <c r="J3" s="73"/>
      <c r="K3" s="73"/>
      <c r="L3" s="73"/>
    </row>
    <row r="4" spans="1:12" ht="13.5" customHeight="1">
      <c r="A4" s="4"/>
      <c r="B4" s="4"/>
      <c r="C4" s="4"/>
      <c r="D4" s="4"/>
      <c r="E4" s="4"/>
      <c r="F4" s="237"/>
      <c r="G4" s="237"/>
      <c r="H4" s="237"/>
      <c r="I4" s="237"/>
      <c r="J4" s="237"/>
      <c r="K4" s="71"/>
      <c r="L4" s="71"/>
    </row>
    <row r="5" spans="1:10" ht="9" customHeight="1">
      <c r="A5" s="4"/>
      <c r="B5" s="4"/>
      <c r="C5" s="4"/>
      <c r="D5" s="4"/>
      <c r="E5" s="4"/>
      <c r="F5" s="53"/>
      <c r="G5" s="53"/>
      <c r="H5" s="53"/>
      <c r="I5" s="54"/>
      <c r="J5" s="4"/>
    </row>
    <row r="6" spans="1:10" ht="43.5" customHeight="1">
      <c r="A6" s="4"/>
      <c r="B6" s="4"/>
      <c r="C6" s="4"/>
      <c r="D6" s="238" t="s">
        <v>360</v>
      </c>
      <c r="E6" s="238"/>
      <c r="F6" s="238"/>
      <c r="G6" s="238"/>
      <c r="H6" s="238"/>
      <c r="I6" s="238"/>
      <c r="J6" s="4"/>
    </row>
    <row r="7" spans="1:10" ht="19.5" customHeight="1">
      <c r="A7" s="232">
        <v>25530000000</v>
      </c>
      <c r="B7" s="232"/>
      <c r="C7" s="4"/>
      <c r="D7" s="76"/>
      <c r="E7" s="76"/>
      <c r="F7" s="76"/>
      <c r="G7" s="76"/>
      <c r="H7" s="76"/>
      <c r="I7" s="76"/>
      <c r="J7" s="4"/>
    </row>
    <row r="8" spans="1:10" ht="15" customHeight="1">
      <c r="A8" s="233" t="s">
        <v>77</v>
      </c>
      <c r="B8" s="233"/>
      <c r="C8" s="4"/>
      <c r="D8" s="76"/>
      <c r="E8" s="76"/>
      <c r="F8" s="76"/>
      <c r="G8" s="76"/>
      <c r="H8" s="76"/>
      <c r="I8" s="76"/>
      <c r="J8" s="4"/>
    </row>
    <row r="9" spans="1:10" ht="20.25" customHeight="1">
      <c r="A9" s="4"/>
      <c r="B9" s="4"/>
      <c r="C9" s="4"/>
      <c r="D9" s="4"/>
      <c r="E9" s="4"/>
      <c r="F9" s="4"/>
      <c r="G9" s="4"/>
      <c r="H9" s="4"/>
      <c r="I9" s="4"/>
      <c r="J9" s="55" t="s">
        <v>57</v>
      </c>
    </row>
    <row r="10" spans="1:10" ht="64.5" customHeight="1">
      <c r="A10" s="235" t="s">
        <v>79</v>
      </c>
      <c r="B10" s="235" t="s">
        <v>78</v>
      </c>
      <c r="C10" s="235" t="s">
        <v>61</v>
      </c>
      <c r="D10" s="235" t="s">
        <v>80</v>
      </c>
      <c r="E10" s="234" t="s">
        <v>83</v>
      </c>
      <c r="F10" s="230" t="s">
        <v>84</v>
      </c>
      <c r="G10" s="230" t="s">
        <v>85</v>
      </c>
      <c r="H10" s="230" t="s">
        <v>86</v>
      </c>
      <c r="I10" s="230" t="s">
        <v>87</v>
      </c>
      <c r="J10" s="230" t="s">
        <v>88</v>
      </c>
    </row>
    <row r="11" spans="1:10" ht="63.75" customHeight="1">
      <c r="A11" s="236"/>
      <c r="B11" s="236"/>
      <c r="C11" s="236"/>
      <c r="D11" s="236"/>
      <c r="E11" s="234"/>
      <c r="F11" s="231"/>
      <c r="G11" s="231"/>
      <c r="H11" s="231"/>
      <c r="I11" s="231"/>
      <c r="J11" s="231"/>
    </row>
    <row r="12" spans="1:10" ht="24" customHeight="1">
      <c r="A12" s="79">
        <v>1</v>
      </c>
      <c r="B12" s="79">
        <v>2</v>
      </c>
      <c r="C12" s="79">
        <v>3</v>
      </c>
      <c r="D12" s="79">
        <v>4</v>
      </c>
      <c r="E12" s="56">
        <v>5</v>
      </c>
      <c r="F12" s="57">
        <v>6</v>
      </c>
      <c r="G12" s="57">
        <v>7</v>
      </c>
      <c r="H12" s="57">
        <v>8</v>
      </c>
      <c r="I12" s="57">
        <v>9</v>
      </c>
      <c r="J12" s="57">
        <v>10</v>
      </c>
    </row>
    <row r="13" spans="1:10" ht="26.25" customHeight="1">
      <c r="A13" s="58" t="s">
        <v>10</v>
      </c>
      <c r="B13" s="59"/>
      <c r="C13" s="59"/>
      <c r="D13" s="60" t="s">
        <v>60</v>
      </c>
      <c r="E13" s="61"/>
      <c r="F13" s="62"/>
      <c r="G13" s="62">
        <f>G14</f>
        <v>100000</v>
      </c>
      <c r="H13" s="62"/>
      <c r="I13" s="62">
        <f>I14</f>
        <v>152440</v>
      </c>
      <c r="J13" s="62"/>
    </row>
    <row r="14" spans="1:10" s="63" customFormat="1" ht="26.25" customHeight="1">
      <c r="A14" s="58" t="s">
        <v>9</v>
      </c>
      <c r="B14" s="59"/>
      <c r="C14" s="59"/>
      <c r="D14" s="60" t="s">
        <v>60</v>
      </c>
      <c r="E14" s="61"/>
      <c r="F14" s="62"/>
      <c r="G14" s="62">
        <f>G15+G16+G17+G19+G21</f>
        <v>100000</v>
      </c>
      <c r="H14" s="62"/>
      <c r="I14" s="62">
        <f>I15+I16+I17+I19+I21</f>
        <v>152440</v>
      </c>
      <c r="J14" s="62"/>
    </row>
    <row r="15" spans="1:10" s="63" customFormat="1" ht="66" customHeight="1" hidden="1">
      <c r="A15" s="44" t="s">
        <v>12</v>
      </c>
      <c r="B15" s="44" t="s">
        <v>29</v>
      </c>
      <c r="C15" s="48" t="s">
        <v>8</v>
      </c>
      <c r="D15" s="45" t="s">
        <v>13</v>
      </c>
      <c r="E15" s="109" t="s">
        <v>73</v>
      </c>
      <c r="F15" s="110"/>
      <c r="G15" s="110"/>
      <c r="H15" s="110"/>
      <c r="I15" s="111"/>
      <c r="J15" s="110"/>
    </row>
    <row r="16" spans="1:10" s="63" customFormat="1" ht="63.75" customHeight="1" hidden="1">
      <c r="A16" s="185" t="s">
        <v>313</v>
      </c>
      <c r="B16" s="185" t="s">
        <v>312</v>
      </c>
      <c r="C16" s="186" t="s">
        <v>49</v>
      </c>
      <c r="D16" s="187" t="s">
        <v>106</v>
      </c>
      <c r="E16" s="109" t="s">
        <v>73</v>
      </c>
      <c r="F16" s="110"/>
      <c r="G16" s="110"/>
      <c r="H16" s="110"/>
      <c r="I16" s="111"/>
      <c r="J16" s="110"/>
    </row>
    <row r="17" spans="1:10" ht="35.25" customHeight="1">
      <c r="A17" s="81" t="s">
        <v>90</v>
      </c>
      <c r="B17" s="81"/>
      <c r="C17" s="90"/>
      <c r="D17" s="91" t="s">
        <v>91</v>
      </c>
      <c r="E17" s="107"/>
      <c r="F17" s="57"/>
      <c r="G17" s="64">
        <f>G18</f>
        <v>0</v>
      </c>
      <c r="H17" s="64"/>
      <c r="I17" s="64">
        <f>I18</f>
        <v>50000</v>
      </c>
      <c r="J17" s="72"/>
    </row>
    <row r="18" spans="1:10" ht="45" customHeight="1">
      <c r="A18" s="82" t="s">
        <v>90</v>
      </c>
      <c r="B18" s="82" t="s">
        <v>95</v>
      </c>
      <c r="C18" s="98" t="s">
        <v>69</v>
      </c>
      <c r="D18" s="95" t="s">
        <v>91</v>
      </c>
      <c r="E18" s="109" t="s">
        <v>73</v>
      </c>
      <c r="F18" s="97"/>
      <c r="G18" s="96"/>
      <c r="H18" s="96"/>
      <c r="I18" s="96">
        <v>50000</v>
      </c>
      <c r="J18" s="93"/>
    </row>
    <row r="19" spans="1:10" ht="50.25" customHeight="1">
      <c r="A19" s="106" t="s">
        <v>33</v>
      </c>
      <c r="B19" s="65"/>
      <c r="C19" s="65"/>
      <c r="D19" s="45" t="s">
        <v>31</v>
      </c>
      <c r="E19" s="94"/>
      <c r="F19" s="93"/>
      <c r="G19" s="99">
        <f>G20</f>
        <v>100000</v>
      </c>
      <c r="H19" s="99"/>
      <c r="I19" s="99">
        <f>I20</f>
        <v>100000</v>
      </c>
      <c r="J19" s="64"/>
    </row>
    <row r="20" spans="1:10" ht="44.25" customHeight="1">
      <c r="A20" s="106" t="s">
        <v>33</v>
      </c>
      <c r="B20" s="106" t="s">
        <v>32</v>
      </c>
      <c r="C20" s="106" t="s">
        <v>15</v>
      </c>
      <c r="D20" s="74" t="s">
        <v>31</v>
      </c>
      <c r="E20" s="94" t="s">
        <v>358</v>
      </c>
      <c r="F20" s="93">
        <v>2021</v>
      </c>
      <c r="G20" s="92">
        <f>I20</f>
        <v>100000</v>
      </c>
      <c r="H20" s="92"/>
      <c r="I20" s="92">
        <v>100000</v>
      </c>
      <c r="J20" s="93">
        <v>100</v>
      </c>
    </row>
    <row r="21" spans="1:10" ht="60" customHeight="1">
      <c r="A21" s="65" t="s">
        <v>112</v>
      </c>
      <c r="B21" s="65" t="s">
        <v>113</v>
      </c>
      <c r="C21" s="65" t="s">
        <v>54</v>
      </c>
      <c r="D21" s="119" t="s">
        <v>114</v>
      </c>
      <c r="E21" s="109" t="s">
        <v>73</v>
      </c>
      <c r="F21" s="72"/>
      <c r="G21" s="64"/>
      <c r="H21" s="57"/>
      <c r="I21" s="64">
        <v>2440</v>
      </c>
      <c r="J21" s="72"/>
    </row>
    <row r="22" spans="1:10" ht="38.25" customHeight="1" hidden="1">
      <c r="A22" s="104" t="s">
        <v>52</v>
      </c>
      <c r="B22" s="103"/>
      <c r="C22" s="102"/>
      <c r="D22" s="101" t="s">
        <v>51</v>
      </c>
      <c r="E22" s="105"/>
      <c r="F22" s="83"/>
      <c r="G22" s="84">
        <f>G23</f>
        <v>0</v>
      </c>
      <c r="H22" s="84"/>
      <c r="I22" s="84">
        <f>I23</f>
        <v>0</v>
      </c>
      <c r="J22" s="83"/>
    </row>
    <row r="23" spans="1:10" ht="40.5" customHeight="1" hidden="1">
      <c r="A23" s="44" t="s">
        <v>50</v>
      </c>
      <c r="B23" s="103"/>
      <c r="C23" s="102"/>
      <c r="D23" s="101" t="s">
        <v>51</v>
      </c>
      <c r="E23" s="100"/>
      <c r="F23" s="84"/>
      <c r="G23" s="84">
        <f>G24</f>
        <v>0</v>
      </c>
      <c r="H23" s="84"/>
      <c r="I23" s="84">
        <f>I24</f>
        <v>0</v>
      </c>
      <c r="J23" s="83"/>
    </row>
    <row r="24" spans="1:10" ht="55.5" customHeight="1" hidden="1">
      <c r="A24" s="46" t="s">
        <v>285</v>
      </c>
      <c r="B24" s="44"/>
      <c r="C24" s="48"/>
      <c r="D24" s="45" t="s">
        <v>141</v>
      </c>
      <c r="E24" s="109"/>
      <c r="F24" s="111"/>
      <c r="G24" s="111"/>
      <c r="H24" s="111"/>
      <c r="I24" s="111"/>
      <c r="J24" s="112"/>
    </row>
    <row r="25" spans="1:10" ht="47.25" customHeight="1" hidden="1">
      <c r="A25" s="46" t="s">
        <v>285</v>
      </c>
      <c r="B25" s="46">
        <v>1021</v>
      </c>
      <c r="C25" s="47" t="s">
        <v>48</v>
      </c>
      <c r="D25" s="74" t="s">
        <v>141</v>
      </c>
      <c r="E25" s="94" t="s">
        <v>359</v>
      </c>
      <c r="F25" s="111"/>
      <c r="G25" s="111"/>
      <c r="H25" s="111"/>
      <c r="I25" s="111"/>
      <c r="J25" s="112"/>
    </row>
    <row r="26" spans="1:26" ht="24" customHeight="1">
      <c r="A26" s="4" t="s">
        <v>82</v>
      </c>
      <c r="B26" s="49" t="s">
        <v>68</v>
      </c>
      <c r="C26" s="50" t="s">
        <v>68</v>
      </c>
      <c r="D26" s="51" t="s">
        <v>89</v>
      </c>
      <c r="E26" s="50" t="s">
        <v>68</v>
      </c>
      <c r="F26" s="50" t="s">
        <v>68</v>
      </c>
      <c r="G26" s="50" t="s">
        <v>68</v>
      </c>
      <c r="H26" s="50"/>
      <c r="I26" s="120">
        <f>I13+I22</f>
        <v>152440</v>
      </c>
      <c r="J26" s="50" t="s">
        <v>68</v>
      </c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</row>
    <row r="27" spans="1:26" s="69" customFormat="1" ht="18" customHeight="1" hidden="1">
      <c r="A27" s="4"/>
      <c r="B27" s="67"/>
      <c r="C27" s="67"/>
      <c r="D27" s="68"/>
      <c r="E27" s="68"/>
      <c r="F27" s="67"/>
      <c r="G27" s="67"/>
      <c r="H27" s="67"/>
      <c r="I27" s="67"/>
      <c r="J27" s="67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</row>
    <row r="28" spans="1:10" ht="15.75" hidden="1">
      <c r="A28" s="4"/>
      <c r="B28" s="4"/>
      <c r="C28" s="4"/>
      <c r="D28" s="4"/>
      <c r="E28" s="4"/>
      <c r="F28" s="4"/>
      <c r="G28" s="4"/>
      <c r="H28" s="4"/>
      <c r="I28" s="4"/>
      <c r="J28" s="70"/>
    </row>
    <row r="29" spans="1:10" ht="15.75">
      <c r="A29" s="80"/>
      <c r="B29" s="4"/>
      <c r="C29" s="4"/>
      <c r="D29" s="4"/>
      <c r="E29" s="4"/>
      <c r="F29" s="4"/>
      <c r="G29" s="4"/>
      <c r="H29" s="4"/>
      <c r="I29" s="4"/>
      <c r="J29" s="70"/>
    </row>
    <row r="30" spans="2:10" ht="63" customHeight="1">
      <c r="B30" s="4"/>
      <c r="C30" s="4"/>
      <c r="D30" s="4"/>
      <c r="E30" s="4"/>
      <c r="F30" s="4"/>
      <c r="G30" s="4"/>
      <c r="H30" s="4"/>
      <c r="I30" s="4"/>
      <c r="J30" s="70"/>
    </row>
    <row r="31" spans="1:6" s="80" customFormat="1" ht="15.75">
      <c r="A31" s="2"/>
      <c r="B31" s="116" t="s">
        <v>156</v>
      </c>
      <c r="F31" s="116" t="s">
        <v>155</v>
      </c>
    </row>
    <row r="32" spans="3:9" ht="18.75">
      <c r="C32" s="115"/>
      <c r="D32" s="114"/>
      <c r="E32" s="114"/>
      <c r="F32" s="1"/>
      <c r="G32" s="1"/>
      <c r="H32" s="1"/>
      <c r="I32" s="77"/>
    </row>
  </sheetData>
  <sheetProtection/>
  <mergeCells count="16">
    <mergeCell ref="F2:J2"/>
    <mergeCell ref="A10:A11"/>
    <mergeCell ref="C10:C11"/>
    <mergeCell ref="D10:D11"/>
    <mergeCell ref="F4:J4"/>
    <mergeCell ref="D6:I6"/>
    <mergeCell ref="B10:B11"/>
    <mergeCell ref="J10:J11"/>
    <mergeCell ref="F10:F11"/>
    <mergeCell ref="F3:I3"/>
    <mergeCell ref="I10:I11"/>
    <mergeCell ref="A7:B7"/>
    <mergeCell ref="A8:B8"/>
    <mergeCell ref="E10:E11"/>
    <mergeCell ref="H10:H11"/>
    <mergeCell ref="G10:G11"/>
  </mergeCells>
  <printOptions/>
  <pageMargins left="0.1968503937007874" right="0.1968503937007874" top="0.6299212598425197" bottom="0.1968503937007874" header="0.5905511811023623" footer="0.1968503937007874"/>
  <pageSetup horizontalDpi="300" verticalDpi="3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="93" zoomScaleSheetLayoutView="93" zoomScalePageLayoutView="0" workbookViewId="0" topLeftCell="A27">
      <selection activeCell="J35" sqref="J35"/>
    </sheetView>
  </sheetViews>
  <sheetFormatPr defaultColWidth="9.00390625" defaultRowHeight="12.75"/>
  <cols>
    <col min="1" max="1" width="11.625" style="2" customWidth="1"/>
    <col min="2" max="2" width="10.375" style="2" customWidth="1"/>
    <col min="3" max="3" width="8.875" style="2" customWidth="1"/>
    <col min="4" max="4" width="48.625" style="2" customWidth="1"/>
    <col min="5" max="5" width="64.375" style="2" customWidth="1"/>
    <col min="6" max="6" width="17.375" style="2" customWidth="1"/>
    <col min="7" max="8" width="13.875" style="2" customWidth="1"/>
    <col min="9" max="9" width="13.75390625" style="2" customWidth="1"/>
    <col min="10" max="10" width="11.75390625" style="2" customWidth="1"/>
    <col min="11" max="16384" width="9.00390625" style="2" customWidth="1"/>
  </cols>
  <sheetData>
    <row r="1" spans="1:10" ht="15.75">
      <c r="A1" s="4"/>
      <c r="B1" s="4"/>
      <c r="C1" s="4"/>
      <c r="D1" s="4"/>
      <c r="E1" s="4"/>
      <c r="F1" s="226" t="s">
        <v>59</v>
      </c>
      <c r="G1" s="226"/>
      <c r="H1" s="226"/>
      <c r="I1" s="226"/>
      <c r="J1" s="3"/>
    </row>
    <row r="2" spans="1:12" ht="31.5" customHeight="1">
      <c r="A2" s="4"/>
      <c r="B2" s="4"/>
      <c r="C2" s="4"/>
      <c r="D2" s="4"/>
      <c r="E2" s="4"/>
      <c r="F2" s="191" t="s">
        <v>346</v>
      </c>
      <c r="G2" s="191"/>
      <c r="H2" s="191"/>
      <c r="I2" s="191"/>
      <c r="J2" s="75"/>
      <c r="K2" s="75"/>
      <c r="L2" s="75"/>
    </row>
    <row r="3" spans="1:10" ht="15.75">
      <c r="A3" s="4"/>
      <c r="B3" s="4"/>
      <c r="C3" s="4"/>
      <c r="D3" s="4"/>
      <c r="E3" s="4"/>
      <c r="F3" s="192">
        <v>44188</v>
      </c>
      <c r="G3" s="192"/>
      <c r="H3" s="192"/>
      <c r="I3" s="192"/>
      <c r="J3" s="73"/>
    </row>
    <row r="4" spans="1:11" ht="3.75" customHeight="1">
      <c r="A4" s="4"/>
      <c r="B4" s="4"/>
      <c r="C4" s="4"/>
      <c r="D4" s="4"/>
      <c r="E4" s="4"/>
      <c r="F4" s="4"/>
      <c r="G4" s="4"/>
      <c r="H4" s="16"/>
      <c r="I4" s="16"/>
      <c r="J4" s="4"/>
      <c r="K4" s="1"/>
    </row>
    <row r="5" spans="1:10" ht="33.75" customHeight="1">
      <c r="A5" s="86"/>
      <c r="B5" s="252" t="s">
        <v>356</v>
      </c>
      <c r="C5" s="252"/>
      <c r="D5" s="252"/>
      <c r="E5" s="252"/>
      <c r="F5" s="252"/>
      <c r="G5" s="252"/>
      <c r="H5" s="252"/>
      <c r="I5" s="252"/>
      <c r="J5" s="86"/>
    </row>
    <row r="6" spans="1:10" ht="21" customHeight="1">
      <c r="A6" s="232">
        <v>25530000000</v>
      </c>
      <c r="B6" s="232"/>
      <c r="C6" s="14"/>
      <c r="D6" s="14"/>
      <c r="E6" s="14"/>
      <c r="F6" s="14"/>
      <c r="G6" s="14"/>
      <c r="H6" s="14"/>
      <c r="I6" s="14"/>
      <c r="J6" s="14"/>
    </row>
    <row r="7" spans="1:10" ht="14.25" customHeight="1">
      <c r="A7" s="233" t="s">
        <v>77</v>
      </c>
      <c r="B7" s="233"/>
      <c r="C7" s="14"/>
      <c r="D7" s="14"/>
      <c r="E7" s="14"/>
      <c r="F7" s="14"/>
      <c r="G7" s="14"/>
      <c r="H7" s="14"/>
      <c r="I7" s="14"/>
      <c r="J7" s="14"/>
    </row>
    <row r="8" spans="1:10" ht="15" customHeight="1">
      <c r="A8" s="5"/>
      <c r="B8" s="5"/>
      <c r="C8" s="5"/>
      <c r="D8" s="14"/>
      <c r="E8" s="14"/>
      <c r="F8" s="14"/>
      <c r="G8" s="14"/>
      <c r="H8" s="14"/>
      <c r="I8" s="14"/>
      <c r="J8" s="78" t="s">
        <v>57</v>
      </c>
    </row>
    <row r="9" spans="1:10" ht="35.25" customHeight="1">
      <c r="A9" s="248" t="s">
        <v>79</v>
      </c>
      <c r="B9" s="248" t="s">
        <v>78</v>
      </c>
      <c r="C9" s="248" t="s">
        <v>61</v>
      </c>
      <c r="D9" s="248" t="s">
        <v>80</v>
      </c>
      <c r="E9" s="256" t="s">
        <v>62</v>
      </c>
      <c r="F9" s="258" t="s">
        <v>63</v>
      </c>
      <c r="G9" s="250" t="s">
        <v>64</v>
      </c>
      <c r="H9" s="258" t="s">
        <v>0</v>
      </c>
      <c r="I9" s="254" t="s">
        <v>1</v>
      </c>
      <c r="J9" s="255"/>
    </row>
    <row r="10" spans="1:10" ht="82.5" customHeight="1">
      <c r="A10" s="249"/>
      <c r="B10" s="249"/>
      <c r="C10" s="249"/>
      <c r="D10" s="249"/>
      <c r="E10" s="257"/>
      <c r="F10" s="259"/>
      <c r="G10" s="251"/>
      <c r="H10" s="259"/>
      <c r="I10" s="121" t="s">
        <v>58</v>
      </c>
      <c r="J10" s="121" t="s">
        <v>65</v>
      </c>
    </row>
    <row r="11" spans="1:10" ht="15" customHeight="1">
      <c r="A11" s="17">
        <v>1</v>
      </c>
      <c r="B11" s="17">
        <v>2</v>
      </c>
      <c r="C11" s="17">
        <v>3</v>
      </c>
      <c r="D11" s="18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</row>
    <row r="12" spans="1:10" ht="28.5" customHeight="1">
      <c r="A12" s="27" t="s">
        <v>10</v>
      </c>
      <c r="B12" s="27"/>
      <c r="C12" s="28"/>
      <c r="D12" s="29" t="s">
        <v>60</v>
      </c>
      <c r="E12" s="30"/>
      <c r="F12" s="30"/>
      <c r="G12" s="39">
        <f aca="true" t="shared" si="0" ref="G12:G38">H12+I12</f>
        <v>9210200</v>
      </c>
      <c r="H12" s="31">
        <f>H13</f>
        <v>9019100</v>
      </c>
      <c r="I12" s="31">
        <f>I13</f>
        <v>191100</v>
      </c>
      <c r="J12" s="31">
        <f>J13</f>
        <v>150000</v>
      </c>
    </row>
    <row r="13" spans="1:10" ht="26.25" customHeight="1">
      <c r="A13" s="32" t="s">
        <v>9</v>
      </c>
      <c r="B13" s="32"/>
      <c r="C13" s="33"/>
      <c r="D13" s="29" t="s">
        <v>60</v>
      </c>
      <c r="E13" s="28"/>
      <c r="F13" s="28"/>
      <c r="G13" s="39">
        <f t="shared" si="0"/>
        <v>9210200</v>
      </c>
      <c r="H13" s="31">
        <f>SUM(H14:H28)</f>
        <v>9019100</v>
      </c>
      <c r="I13" s="31">
        <f>SUM(I14:I28)</f>
        <v>191100</v>
      </c>
      <c r="J13" s="31">
        <f>SUM(J14:J28)</f>
        <v>150000</v>
      </c>
    </row>
    <row r="14" spans="1:10" ht="86.25" customHeight="1">
      <c r="A14" s="89" t="s">
        <v>28</v>
      </c>
      <c r="B14" s="38" t="s">
        <v>14</v>
      </c>
      <c r="C14" s="87" t="s">
        <v>4</v>
      </c>
      <c r="D14" s="87" t="s">
        <v>27</v>
      </c>
      <c r="E14" s="264" t="s">
        <v>126</v>
      </c>
      <c r="F14" s="15" t="s">
        <v>127</v>
      </c>
      <c r="G14" s="39">
        <f t="shared" si="0"/>
        <v>10000</v>
      </c>
      <c r="H14" s="12">
        <v>10000</v>
      </c>
      <c r="I14" s="13"/>
      <c r="J14" s="13"/>
    </row>
    <row r="15" spans="1:10" ht="50.25" customHeight="1">
      <c r="A15" s="89" t="s">
        <v>28</v>
      </c>
      <c r="B15" s="38" t="s">
        <v>14</v>
      </c>
      <c r="C15" s="87" t="s">
        <v>4</v>
      </c>
      <c r="D15" s="87" t="s">
        <v>27</v>
      </c>
      <c r="E15" s="264" t="s">
        <v>122</v>
      </c>
      <c r="F15" s="15" t="s">
        <v>118</v>
      </c>
      <c r="G15" s="39">
        <f t="shared" si="0"/>
        <v>150000</v>
      </c>
      <c r="H15" s="12">
        <v>150000</v>
      </c>
      <c r="I15" s="13"/>
      <c r="J15" s="13"/>
    </row>
    <row r="16" spans="1:10" ht="50.25" customHeight="1">
      <c r="A16" s="89" t="s">
        <v>28</v>
      </c>
      <c r="B16" s="38" t="s">
        <v>14</v>
      </c>
      <c r="C16" s="87" t="s">
        <v>4</v>
      </c>
      <c r="D16" s="87" t="s">
        <v>27</v>
      </c>
      <c r="E16" s="265" t="s">
        <v>140</v>
      </c>
      <c r="F16" s="15" t="s">
        <v>127</v>
      </c>
      <c r="G16" s="39">
        <f t="shared" si="0"/>
        <v>200000</v>
      </c>
      <c r="H16" s="12">
        <v>200000</v>
      </c>
      <c r="I16" s="13"/>
      <c r="J16" s="13"/>
    </row>
    <row r="17" spans="1:10" ht="51.75" customHeight="1">
      <c r="A17" s="89" t="s">
        <v>115</v>
      </c>
      <c r="B17" s="113" t="s">
        <v>116</v>
      </c>
      <c r="C17" s="117" t="s">
        <v>117</v>
      </c>
      <c r="D17" s="118" t="s">
        <v>111</v>
      </c>
      <c r="E17" s="264" t="s">
        <v>128</v>
      </c>
      <c r="F17" s="15" t="s">
        <v>131</v>
      </c>
      <c r="G17" s="39">
        <f t="shared" si="0"/>
        <v>2000000</v>
      </c>
      <c r="H17" s="12">
        <v>2000000</v>
      </c>
      <c r="I17" s="13"/>
      <c r="J17" s="13"/>
    </row>
    <row r="18" spans="1:10" ht="52.5" customHeight="1">
      <c r="A18" s="89" t="s">
        <v>107</v>
      </c>
      <c r="B18" s="82" t="s">
        <v>108</v>
      </c>
      <c r="C18" s="98" t="s">
        <v>109</v>
      </c>
      <c r="D18" s="95" t="s">
        <v>110</v>
      </c>
      <c r="E18" s="264" t="s">
        <v>130</v>
      </c>
      <c r="F18" s="15" t="s">
        <v>144</v>
      </c>
      <c r="G18" s="39">
        <f>H18+I18</f>
        <v>813000</v>
      </c>
      <c r="H18" s="12">
        <v>813000</v>
      </c>
      <c r="I18" s="13"/>
      <c r="J18" s="13"/>
    </row>
    <row r="19" spans="1:10" ht="47.25" customHeight="1">
      <c r="A19" s="89" t="s">
        <v>100</v>
      </c>
      <c r="B19" s="113" t="s">
        <v>101</v>
      </c>
      <c r="C19" s="117" t="s">
        <v>102</v>
      </c>
      <c r="D19" s="118" t="s">
        <v>103</v>
      </c>
      <c r="E19" s="264" t="s">
        <v>129</v>
      </c>
      <c r="F19" s="15" t="s">
        <v>127</v>
      </c>
      <c r="G19" s="39">
        <f>H19+I19</f>
        <v>366600</v>
      </c>
      <c r="H19" s="12">
        <v>366600</v>
      </c>
      <c r="I19" s="13"/>
      <c r="J19" s="13"/>
    </row>
    <row r="20" spans="1:10" ht="53.25" customHeight="1">
      <c r="A20" s="89" t="s">
        <v>119</v>
      </c>
      <c r="B20" s="113" t="s">
        <v>120</v>
      </c>
      <c r="C20" s="117" t="s">
        <v>102</v>
      </c>
      <c r="D20" s="118" t="s">
        <v>121</v>
      </c>
      <c r="E20" s="264" t="s">
        <v>123</v>
      </c>
      <c r="F20" s="15" t="s">
        <v>118</v>
      </c>
      <c r="G20" s="39">
        <f t="shared" si="0"/>
        <v>31000</v>
      </c>
      <c r="H20" s="12">
        <v>31000</v>
      </c>
      <c r="I20" s="13"/>
      <c r="J20" s="13"/>
    </row>
    <row r="21" spans="1:10" ht="50.25" customHeight="1">
      <c r="A21" s="241" t="s">
        <v>30</v>
      </c>
      <c r="B21" s="253">
        <v>3242</v>
      </c>
      <c r="C21" s="244" t="s">
        <v>2</v>
      </c>
      <c r="D21" s="245" t="s">
        <v>34</v>
      </c>
      <c r="E21" s="264" t="s">
        <v>132</v>
      </c>
      <c r="F21" s="239" t="s">
        <v>133</v>
      </c>
      <c r="G21" s="39">
        <f t="shared" si="0"/>
        <v>45000</v>
      </c>
      <c r="H21" s="12">
        <v>45000</v>
      </c>
      <c r="I21" s="13"/>
      <c r="J21" s="13"/>
    </row>
    <row r="22" spans="1:10" ht="45" customHeight="1">
      <c r="A22" s="241"/>
      <c r="B22" s="240"/>
      <c r="C22" s="244"/>
      <c r="D22" s="246"/>
      <c r="E22" s="264" t="s">
        <v>134</v>
      </c>
      <c r="F22" s="240"/>
      <c r="G22" s="39">
        <f t="shared" si="0"/>
        <v>135000</v>
      </c>
      <c r="H22" s="20">
        <v>135000</v>
      </c>
      <c r="I22" s="21"/>
      <c r="J22" s="13"/>
    </row>
    <row r="23" spans="1:10" ht="40.5" customHeight="1">
      <c r="A23" s="89" t="s">
        <v>56</v>
      </c>
      <c r="B23" s="89">
        <v>3210</v>
      </c>
      <c r="C23" s="22">
        <v>1050</v>
      </c>
      <c r="D23" s="87" t="s">
        <v>55</v>
      </c>
      <c r="E23" s="266" t="s">
        <v>361</v>
      </c>
      <c r="F23" s="239" t="s">
        <v>127</v>
      </c>
      <c r="G23" s="39">
        <f t="shared" si="0"/>
        <v>318500</v>
      </c>
      <c r="H23" s="12">
        <v>318500</v>
      </c>
      <c r="I23" s="7"/>
      <c r="J23" s="7"/>
    </row>
    <row r="24" spans="1:10" ht="41.25" customHeight="1">
      <c r="A24" s="89" t="s">
        <v>19</v>
      </c>
      <c r="B24" s="89">
        <v>6030</v>
      </c>
      <c r="C24" s="87" t="s">
        <v>17</v>
      </c>
      <c r="D24" s="87" t="s">
        <v>16</v>
      </c>
      <c r="E24" s="266" t="s">
        <v>135</v>
      </c>
      <c r="F24" s="240"/>
      <c r="G24" s="39">
        <f t="shared" si="0"/>
        <v>3000000</v>
      </c>
      <c r="H24" s="12">
        <v>3000000</v>
      </c>
      <c r="I24" s="13"/>
      <c r="J24" s="13"/>
    </row>
    <row r="25" spans="1:10" ht="53.25" customHeight="1">
      <c r="A25" s="82" t="s">
        <v>72</v>
      </c>
      <c r="B25" s="82" t="s">
        <v>71</v>
      </c>
      <c r="C25" s="98" t="s">
        <v>17</v>
      </c>
      <c r="D25" s="98" t="s">
        <v>70</v>
      </c>
      <c r="E25" s="267" t="s">
        <v>99</v>
      </c>
      <c r="F25" s="190" t="s">
        <v>362</v>
      </c>
      <c r="G25" s="39">
        <f t="shared" si="0"/>
        <v>850000</v>
      </c>
      <c r="H25" s="12">
        <v>850000</v>
      </c>
      <c r="I25" s="13"/>
      <c r="J25" s="13"/>
    </row>
    <row r="26" spans="1:10" ht="52.5" customHeight="1">
      <c r="A26" s="82" t="s">
        <v>90</v>
      </c>
      <c r="B26" s="82" t="s">
        <v>95</v>
      </c>
      <c r="C26" s="98" t="s">
        <v>69</v>
      </c>
      <c r="D26" s="98" t="s">
        <v>98</v>
      </c>
      <c r="E26" s="268" t="s">
        <v>104</v>
      </c>
      <c r="F26" s="88" t="s">
        <v>105</v>
      </c>
      <c r="G26" s="39">
        <f t="shared" si="0"/>
        <v>50000</v>
      </c>
      <c r="H26" s="12"/>
      <c r="I26" s="96">
        <v>50000</v>
      </c>
      <c r="J26" s="96">
        <v>50000</v>
      </c>
    </row>
    <row r="27" spans="1:10" ht="51" customHeight="1">
      <c r="A27" s="85" t="s">
        <v>33</v>
      </c>
      <c r="B27" s="46">
        <v>7461</v>
      </c>
      <c r="C27" s="47" t="s">
        <v>15</v>
      </c>
      <c r="D27" s="47" t="s">
        <v>31</v>
      </c>
      <c r="E27" s="269" t="s">
        <v>74</v>
      </c>
      <c r="F27" s="88" t="s">
        <v>75</v>
      </c>
      <c r="G27" s="39">
        <f t="shared" si="0"/>
        <v>1100000</v>
      </c>
      <c r="H27" s="12">
        <v>1000000</v>
      </c>
      <c r="I27" s="12">
        <v>100000</v>
      </c>
      <c r="J27" s="12">
        <v>100000</v>
      </c>
    </row>
    <row r="28" spans="1:10" ht="71.25" customHeight="1">
      <c r="A28" s="23" t="s">
        <v>11</v>
      </c>
      <c r="B28" s="23">
        <v>8831</v>
      </c>
      <c r="C28" s="24" t="s">
        <v>3</v>
      </c>
      <c r="D28" s="23" t="s">
        <v>67</v>
      </c>
      <c r="E28" s="267" t="s">
        <v>136</v>
      </c>
      <c r="F28" s="15" t="s">
        <v>137</v>
      </c>
      <c r="G28" s="39">
        <f t="shared" si="0"/>
        <v>141100</v>
      </c>
      <c r="H28" s="6">
        <v>100000</v>
      </c>
      <c r="I28" s="6">
        <v>41100</v>
      </c>
      <c r="J28" s="7"/>
    </row>
    <row r="29" spans="1:10" ht="36.75" customHeight="1">
      <c r="A29" s="34" t="s">
        <v>53</v>
      </c>
      <c r="B29" s="34"/>
      <c r="C29" s="35"/>
      <c r="D29" s="36" t="s">
        <v>51</v>
      </c>
      <c r="E29" s="37"/>
      <c r="F29" s="37"/>
      <c r="G29" s="39">
        <f t="shared" si="0"/>
        <v>1929050</v>
      </c>
      <c r="H29" s="31">
        <f>H30</f>
        <v>1929050</v>
      </c>
      <c r="I29" s="31">
        <f>I35+I36+I37</f>
        <v>0</v>
      </c>
      <c r="J29" s="31">
        <f>J35+J36+J37</f>
        <v>0</v>
      </c>
    </row>
    <row r="30" spans="1:10" ht="33.75" customHeight="1">
      <c r="A30" s="34" t="s">
        <v>52</v>
      </c>
      <c r="B30" s="34"/>
      <c r="C30" s="35"/>
      <c r="D30" s="36" t="s">
        <v>51</v>
      </c>
      <c r="E30" s="37"/>
      <c r="F30" s="37"/>
      <c r="G30" s="39">
        <f t="shared" si="0"/>
        <v>1929050</v>
      </c>
      <c r="H30" s="31">
        <f>SUM(H31:H37)</f>
        <v>1929050</v>
      </c>
      <c r="I30" s="31">
        <f>I29</f>
        <v>0</v>
      </c>
      <c r="J30" s="31">
        <f>J29</f>
        <v>0</v>
      </c>
    </row>
    <row r="31" spans="1:10" ht="23.25" customHeight="1">
      <c r="A31" s="82" t="s">
        <v>50</v>
      </c>
      <c r="B31" s="82" t="s">
        <v>26</v>
      </c>
      <c r="C31" s="98" t="s">
        <v>25</v>
      </c>
      <c r="D31" s="95" t="s">
        <v>24</v>
      </c>
      <c r="E31" s="270" t="s">
        <v>97</v>
      </c>
      <c r="F31" s="242" t="s">
        <v>96</v>
      </c>
      <c r="G31" s="39">
        <f t="shared" si="0"/>
        <v>500000</v>
      </c>
      <c r="H31" s="12">
        <v>500000</v>
      </c>
      <c r="I31" s="13"/>
      <c r="J31" s="13"/>
    </row>
    <row r="32" spans="1:10" ht="67.5" customHeight="1">
      <c r="A32" s="260" t="s">
        <v>285</v>
      </c>
      <c r="B32" s="82">
        <v>1021</v>
      </c>
      <c r="C32" s="98" t="s">
        <v>48</v>
      </c>
      <c r="D32" s="95" t="s">
        <v>141</v>
      </c>
      <c r="E32" s="271"/>
      <c r="F32" s="243"/>
      <c r="G32" s="39">
        <f t="shared" si="0"/>
        <v>250000</v>
      </c>
      <c r="H32" s="12">
        <v>250000</v>
      </c>
      <c r="I32" s="13"/>
      <c r="J32" s="13"/>
    </row>
    <row r="33" spans="1:10" ht="69" customHeight="1">
      <c r="A33" s="260" t="s">
        <v>285</v>
      </c>
      <c r="B33" s="82">
        <v>1021</v>
      </c>
      <c r="C33" s="98" t="s">
        <v>48</v>
      </c>
      <c r="D33" s="95" t="s">
        <v>141</v>
      </c>
      <c r="E33" s="269" t="s">
        <v>363</v>
      </c>
      <c r="F33" s="108" t="s">
        <v>127</v>
      </c>
      <c r="G33" s="39">
        <f t="shared" si="0"/>
        <v>15000</v>
      </c>
      <c r="H33" s="12">
        <v>15000</v>
      </c>
      <c r="I33" s="13"/>
      <c r="J33" s="13"/>
    </row>
    <row r="34" spans="1:10" ht="69" customHeight="1">
      <c r="A34" s="260" t="s">
        <v>274</v>
      </c>
      <c r="B34" s="82">
        <v>1142</v>
      </c>
      <c r="C34" s="261" t="s">
        <v>46</v>
      </c>
      <c r="D34" s="262" t="s">
        <v>272</v>
      </c>
      <c r="E34" s="269" t="s">
        <v>142</v>
      </c>
      <c r="F34" s="108" t="s">
        <v>127</v>
      </c>
      <c r="G34" s="39">
        <f t="shared" si="0"/>
        <v>24050</v>
      </c>
      <c r="H34" s="12">
        <v>24050</v>
      </c>
      <c r="I34" s="13"/>
      <c r="J34" s="13"/>
    </row>
    <row r="35" spans="1:10" ht="73.5" customHeight="1">
      <c r="A35" s="263" t="s">
        <v>276</v>
      </c>
      <c r="B35" s="263" t="s">
        <v>275</v>
      </c>
      <c r="C35" s="26" t="s">
        <v>46</v>
      </c>
      <c r="D35" s="26" t="s">
        <v>47</v>
      </c>
      <c r="E35" s="267" t="s">
        <v>143</v>
      </c>
      <c r="F35" s="15" t="s">
        <v>127</v>
      </c>
      <c r="G35" s="39">
        <f t="shared" si="0"/>
        <v>1100000</v>
      </c>
      <c r="H35" s="12">
        <v>1100000</v>
      </c>
      <c r="I35" s="6"/>
      <c r="J35" s="7"/>
    </row>
    <row r="36" spans="1:10" ht="34.5" customHeight="1">
      <c r="A36" s="25" t="s">
        <v>45</v>
      </c>
      <c r="B36" s="89">
        <v>5011</v>
      </c>
      <c r="C36" s="87" t="s">
        <v>5</v>
      </c>
      <c r="D36" s="87" t="s">
        <v>20</v>
      </c>
      <c r="E36" s="272" t="s">
        <v>138</v>
      </c>
      <c r="F36" s="239" t="s">
        <v>139</v>
      </c>
      <c r="G36" s="39">
        <f t="shared" si="0"/>
        <v>30000</v>
      </c>
      <c r="H36" s="12">
        <v>30000</v>
      </c>
      <c r="I36" s="6"/>
      <c r="J36" s="7"/>
    </row>
    <row r="37" spans="1:10" ht="34.5" customHeight="1">
      <c r="A37" s="89" t="s">
        <v>92</v>
      </c>
      <c r="B37" s="89">
        <v>5012</v>
      </c>
      <c r="C37" s="87" t="s">
        <v>5</v>
      </c>
      <c r="D37" s="87" t="s">
        <v>93</v>
      </c>
      <c r="E37" s="273"/>
      <c r="F37" s="247"/>
      <c r="G37" s="39">
        <f t="shared" si="0"/>
        <v>10000</v>
      </c>
      <c r="H37" s="6">
        <v>10000</v>
      </c>
      <c r="I37" s="7"/>
      <c r="J37" s="7"/>
    </row>
    <row r="38" spans="1:10" ht="24" customHeight="1">
      <c r="A38" s="40" t="s">
        <v>68</v>
      </c>
      <c r="B38" s="40" t="s">
        <v>68</v>
      </c>
      <c r="C38" s="40" t="s">
        <v>68</v>
      </c>
      <c r="D38" s="41" t="s">
        <v>89</v>
      </c>
      <c r="E38" s="40" t="s">
        <v>68</v>
      </c>
      <c r="F38" s="40" t="s">
        <v>68</v>
      </c>
      <c r="G38" s="42">
        <f t="shared" si="0"/>
        <v>11139250</v>
      </c>
      <c r="H38" s="43">
        <f>H12+H29</f>
        <v>10948150</v>
      </c>
      <c r="I38" s="43">
        <f>I12+I29</f>
        <v>191100</v>
      </c>
      <c r="J38" s="43">
        <f>J12+J29</f>
        <v>150000</v>
      </c>
    </row>
    <row r="39" spans="1:10" ht="11.25" customHeight="1">
      <c r="A39" s="8"/>
      <c r="B39" s="8"/>
      <c r="C39" s="8"/>
      <c r="D39" s="9"/>
      <c r="E39" s="10"/>
      <c r="F39" s="10"/>
      <c r="G39" s="10"/>
      <c r="H39" s="11"/>
      <c r="I39" s="11"/>
      <c r="J39" s="11"/>
    </row>
    <row r="40" spans="2:9" s="80" customFormat="1" ht="15.75">
      <c r="B40" s="116"/>
      <c r="D40" s="133" t="s">
        <v>156</v>
      </c>
      <c r="E40" s="77"/>
      <c r="F40" s="133" t="s">
        <v>155</v>
      </c>
      <c r="I40" s="116"/>
    </row>
    <row r="41" spans="1:10" ht="18.75" customHeight="1">
      <c r="A41" s="4"/>
      <c r="B41" s="4"/>
      <c r="C41" s="115"/>
      <c r="D41" s="114"/>
      <c r="E41" s="114"/>
      <c r="F41" s="1"/>
      <c r="G41" s="1"/>
      <c r="H41" s="1"/>
      <c r="I41" s="77"/>
      <c r="J41" s="4"/>
    </row>
  </sheetData>
  <sheetProtection/>
  <mergeCells count="25">
    <mergeCell ref="B9:B10"/>
    <mergeCell ref="D9:D10"/>
    <mergeCell ref="F23:F24"/>
    <mergeCell ref="I9:J9"/>
    <mergeCell ref="C9:C10"/>
    <mergeCell ref="E9:E10"/>
    <mergeCell ref="H9:H10"/>
    <mergeCell ref="F9:F10"/>
    <mergeCell ref="F1:I1"/>
    <mergeCell ref="F2:I2"/>
    <mergeCell ref="F36:F37"/>
    <mergeCell ref="A6:B6"/>
    <mergeCell ref="A7:B7"/>
    <mergeCell ref="A9:A10"/>
    <mergeCell ref="F3:I3"/>
    <mergeCell ref="G9:G10"/>
    <mergeCell ref="B5:I5"/>
    <mergeCell ref="E31:E32"/>
    <mergeCell ref="E36:E37"/>
    <mergeCell ref="F21:F22"/>
    <mergeCell ref="A21:A22"/>
    <mergeCell ref="F31:F32"/>
    <mergeCell ref="C21:C22"/>
    <mergeCell ref="D21:D22"/>
    <mergeCell ref="B21:B22"/>
  </mergeCells>
  <printOptions horizontalCentered="1" verticalCentered="1"/>
  <pageMargins left="0.2362204724409449" right="0.15748031496062992" top="0.5118110236220472" bottom="0.1968503937007874" header="0.35433070866141736" footer="0.1968503937007874"/>
  <pageSetup horizontalDpi="300" verticalDpi="300" orientation="landscape" paperSize="9" scale="66" r:id="rId1"/>
  <rowBreaks count="1" manualBreakCount="1">
    <brk id="4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DeLL</cp:lastModifiedBy>
  <cp:lastPrinted>2020-12-24T09:15:12Z</cp:lastPrinted>
  <dcterms:created xsi:type="dcterms:W3CDTF">2015-01-21T10:35:23Z</dcterms:created>
  <dcterms:modified xsi:type="dcterms:W3CDTF">2020-12-24T09:16:47Z</dcterms:modified>
  <cp:category/>
  <cp:version/>
  <cp:contentType/>
  <cp:contentStatus/>
</cp:coreProperties>
</file>