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6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'dod5'!$B$1:$H$54</definedName>
    <definedName name="_xlnm.Print_Area" localSheetId="5">'dod6'!$A$1:$J$35</definedName>
    <definedName name="_xlnm.Print_Area" localSheetId="6">'dod7  '!$A$1:$J$51</definedName>
  </definedNames>
  <calcPr fullCalcOnLoad="1"/>
</workbook>
</file>

<file path=xl/sharedStrings.xml><?xml version="1.0" encoding="utf-8"?>
<sst xmlns="http://schemas.openxmlformats.org/spreadsheetml/2006/main" count="715" uniqueCount="396">
  <si>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</si>
  <si>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</si>
  <si>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</si>
  <si>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</si>
  <si>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</si>
  <si>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</si>
  <si>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</si>
  <si>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</si>
  <si>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</si>
  <si>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</si>
  <si>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</si>
  <si>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</si>
  <si>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</si>
  <si>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</si>
  <si>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</si>
  <si>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</si>
  <si>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</si>
  <si>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</si>
  <si>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</si>
  <si>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</si>
  <si>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</si>
  <si>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</si>
  <si>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</si>
  <si>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</si>
  <si>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</si>
  <si>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</si>
  <si>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</si>
  <si>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</si>
  <si>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</si>
  <si>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</si>
  <si>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</si>
  <si>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</si>
  <si>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</si>
  <si>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</si>
  <si>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</si>
  <si>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</si>
  <si>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</si>
  <si>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</si>
  <si>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</si>
  <si>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</si>
  <si>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</si>
  <si>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</si>
  <si>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</si>
  <si>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</si>
  <si>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</si>
  <si>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</si>
  <si>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</si>
  <si>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</si>
  <si>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</si>
  <si>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</si>
  <si>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</si>
  <si>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</si>
  <si>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</si>
  <si>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</si>
  <si>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</si>
  <si>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</si>
  <si>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</si>
  <si>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</si>
  <si>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</si>
  <si>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</si>
  <si>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</si>
  <si>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</si>
  <si>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</si>
  <si>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</si>
  <si>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</si>
  <si>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</si>
  <si>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</si>
  <si>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</si>
  <si>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</si>
  <si>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</si>
  <si>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</si>
  <si>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</si>
  <si>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</si>
  <si>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</si>
  <si>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</si>
  <si>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</si>
  <si>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</si>
  <si>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</si>
  <si>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</si>
  <si>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</si>
  <si>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 xml:space="preserve">  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</si>
  <si>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</si>
  <si>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</si>
  <si>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</si>
  <si>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</si>
  <si>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</si>
  <si>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</si>
  <si>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</si>
  <si>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</si>
  <si>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Будівництво  інших об`єктів комунальної власності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</si>
  <si>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</si>
  <si>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</si>
  <si>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</si>
  <si>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</si>
  <si>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</si>
  <si>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</si>
  <si>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</si>
  <si>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</si>
  <si>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</si>
  <si>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</si>
  <si>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</si>
  <si>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</si>
  <si>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Програма «Профілактика правопорушень на 2020-2022 роки»</t>
  </si>
  <si>
    <t>Рішення  26 сесії  7 скликання від 19.02.2020 р.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</si>
  <si>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</si>
  <si>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</si>
  <si>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</si>
  <si>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</si>
  <si>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</si>
  <si>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</si>
  <si>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</si>
  <si>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</si>
  <si>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</si>
  <si>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</si>
  <si>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</si>
  <si>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</si>
  <si>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</si>
  <si>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</si>
  <si>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</si>
  <si>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</si>
  <si>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</si>
  <si>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</si>
  <si>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</si>
  <si>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</si>
  <si>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</si>
  <si>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</si>
  <si>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</si>
  <si>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</si>
  <si>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</si>
  <si>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</si>
  <si>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</si>
  <si>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</si>
  <si>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</si>
  <si>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</si>
  <si>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</si>
  <si>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</si>
  <si>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</si>
  <si>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</si>
  <si>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</si>
  <si>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</si>
  <si>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</si>
  <si>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</si>
  <si>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</si>
  <si>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</si>
  <si>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</si>
  <si>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</si>
  <si>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</si>
  <si>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</si>
  <si>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</si>
  <si>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О.ПАНЧЕНКО</t>
  </si>
  <si>
    <t>Селищний голова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</si>
  <si>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</si>
  <si>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</si>
  <si>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</si>
  <si>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</si>
  <si>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</si>
  <si>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</si>
  <si>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</si>
  <si>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</si>
  <si>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</si>
  <si>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</si>
  <si>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</si>
  <si>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</si>
  <si>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</si>
  <si>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</si>
  <si>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</si>
  <si>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</si>
  <si>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</si>
  <si>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</si>
  <si>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</si>
  <si>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</si>
  <si>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</si>
  <si>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</si>
  <si>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</si>
  <si>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</si>
  <si>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</si>
  <si>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</si>
  <si>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</si>
  <si>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</si>
  <si>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</si>
  <si>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</si>
  <si>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</si>
  <si>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</si>
  <si>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</si>
  <si>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</si>
  <si>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</si>
  <si>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</si>
  <si>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</si>
  <si>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</si>
  <si>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</si>
  <si>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</si>
  <si>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</si>
  <si>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</si>
  <si>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</si>
  <si>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</si>
  <si>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</si>
  <si>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</si>
  <si>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</si>
  <si>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</si>
  <si>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</si>
  <si>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</si>
  <si>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</si>
  <si>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</si>
  <si>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</si>
  <si>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</si>
  <si>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</si>
  <si>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</si>
  <si>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</si>
  <si>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</si>
  <si>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</si>
  <si>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</si>
  <si>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</si>
  <si>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</si>
  <si>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</si>
  <si>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</si>
  <si>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</si>
  <si>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</si>
  <si>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</si>
  <si>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</si>
  <si>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</si>
  <si>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</si>
  <si>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</si>
  <si>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</si>
  <si>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</si>
  <si>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</si>
  <si>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</si>
  <si>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</si>
  <si>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</si>
  <si>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</si>
  <si>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</si>
  <si>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</si>
  <si>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</si>
  <si>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</si>
  <si>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</si>
  <si>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</si>
  <si>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</si>
  <si>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</si>
  <si>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</si>
  <si>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</si>
  <si>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</si>
  <si>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</si>
  <si>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</si>
  <si>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</si>
  <si>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</si>
  <si>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</si>
  <si>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</si>
  <si>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</si>
  <si>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</si>
  <si>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</si>
  <si>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</si>
  <si>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</si>
  <si>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</si>
  <si>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</si>
  <si>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</si>
  <si>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</si>
  <si>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</si>
  <si>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</si>
  <si>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</si>
  <si>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</si>
  <si>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</si>
  <si>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</si>
  <si>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</si>
  <si>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</si>
  <si>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</si>
  <si>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</si>
  <si>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</si>
  <si>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</si>
  <si>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</si>
  <si>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</si>
  <si>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</si>
  <si>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</si>
  <si>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</si>
  <si>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</si>
  <si>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</si>
  <si>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</si>
  <si>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</si>
  <si>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</si>
  <si>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</si>
  <si>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</si>
  <si>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</si>
  <si>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</si>
  <si>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</si>
  <si>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</si>
  <si>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</si>
  <si>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</si>
  <si>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</si>
  <si>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</si>
  <si>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</si>
  <si>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</si>
  <si>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</si>
  <si>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</si>
  <si>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</si>
  <si>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</si>
  <si>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</si>
  <si>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</si>
  <si>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</si>
  <si>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</si>
  <si>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</si>
  <si>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</si>
  <si>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</si>
  <si>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</si>
  <si>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</si>
  <si>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</si>
  <si>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</si>
  <si>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</si>
  <si>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</si>
  <si>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</si>
  <si>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</si>
  <si>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</si>
  <si>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</si>
  <si>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</si>
  <si>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</si>
  <si>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</si>
  <si>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</si>
  <si>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</si>
  <si>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</si>
  <si>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</si>
  <si>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</si>
  <si>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</si>
  <si>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</si>
  <si>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</si>
  <si>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інших внутрішніх кредитів</t>
  </si>
  <si>
    <t>4123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</si>
  <si>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</si>
  <si>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</si>
  <si>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</si>
  <si>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Надання інших внутрішніх кредитів</t>
  </si>
  <si>
    <t>4113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</si>
  <si>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</si>
  <si>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</si>
  <si>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</si>
  <si>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</si>
  <si>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</si>
  <si>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</si>
  <si>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</si>
  <si>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</si>
  <si>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</si>
  <si>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 xml:space="preserve">                      Додаток 5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</si>
  <si>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</si>
  <si>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</si>
  <si>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</si>
  <si>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</si>
  <si>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</si>
  <si>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</si>
  <si>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</si>
  <si>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</si>
  <si>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</si>
  <si>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</si>
  <si>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</si>
  <si>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</si>
  <si>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</si>
  <si>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</si>
  <si>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</si>
  <si>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</si>
  <si>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до рішення четвертої  сесії восьмого скликання                                Срібнянської селищної ради</t>
  </si>
  <si>
    <t xml:space="preserve"> Срібнянської селищної ради</t>
  </si>
  <si>
    <t xml:space="preserve">до рішення четвертоїї  сесії восьмого скликання                                </t>
  </si>
  <si>
    <t>Селищний ради</t>
  </si>
  <si>
    <t>Керівництво і управління у відповідній сфері у містах (місті Києві), селищах, селах, територіальних громадах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</si>
  <si>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</si>
  <si>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</si>
  <si>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</si>
  <si>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</si>
  <si>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Будівництво-1 інших об`єктів комунальної власності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</si>
  <si>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</si>
  <si>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</si>
  <si>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</si>
  <si>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</si>
  <si>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0113192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</si>
  <si>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</si>
  <si>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</si>
  <si>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</si>
  <si>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</si>
  <si>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Централізовані заходи з лікування онкологічних хворих</t>
  </si>
  <si>
    <t>2145</t>
  </si>
  <si>
    <t>0112145</t>
  </si>
  <si>
    <t>2553000000</t>
  </si>
  <si>
    <t>до рішення четвертоїї сесії восьмого скликання</t>
  </si>
  <si>
    <t>На початок періоду</t>
  </si>
  <si>
    <t>Керівництво і управління у відповідній сфері у містах (місті Києві), селищах, селах, об`єднаних територіальних громадах</t>
  </si>
  <si>
    <t xml:space="preserve">                      до рішення четвертої сесії восьмого скликання</t>
  </si>
  <si>
    <t>до рішення четвертої сесії восьмого скликання                                Срібнянської селищної ради</t>
  </si>
  <si>
    <t>Програма  забезпечення препаратами інсуліну хворих на цукровий та нецукровий діабет на 2021 рік ( зі змінами)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</si>
  <si>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рік(зі змінами)</t>
  </si>
  <si>
    <t>Програма фінансової підтримки організації ветеранів Срібнянської селищної ради на 2021 рік</t>
  </si>
  <si>
    <t>Рішення 4сесії 8 скликання від 27.01.2021 р.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</si>
  <si>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</si>
  <si>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2021 рік</t>
  </si>
  <si>
    <t>Рішення  7 сесії 7скликання від 03.04.2018 р., рішення 4 сесії 8 скликання 27.01.21р.</t>
  </si>
  <si>
    <t>Програма забезпечення пожежної, техногенної безпеки та цивільного захисту на території Срібнянської селищної ради на 2018-2022 роки (зі змінами)</t>
  </si>
  <si>
    <t>Програма боротьби з онкологічними захворюваннями</t>
  </si>
  <si>
    <t>Програма відшкодування коштів за надання пільг з послугзв"язку окремим категоріям громадян на 2021 рік</t>
  </si>
  <si>
    <t>Рішення  36 сесії 7скликання від 13.10.2020 р., рішення 4 сесії 8 скликання 28.01.21р.</t>
  </si>
  <si>
    <t>Рішення  36 сесії 7 скликання від 13.10.2020 р., рішення 4 сесії 8 скликання 28.01.21р.</t>
  </si>
  <si>
    <t>Рішення 4сесії 8 скликання від 28.01.2021 р.</t>
  </si>
  <si>
    <t>28.01.2021р.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</si>
</sst>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0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3" fillId="3" borderId="0" applyNumberFormat="0" applyBorder="0" applyAlignment="0" applyProtection="0"/>
    <xf numFmtId="0" fontId="62" fillId="4" borderId="0" applyNumberFormat="0" applyBorder="0" applyAlignment="0" applyProtection="0"/>
    <xf numFmtId="0" fontId="3" fillId="5" borderId="0" applyNumberFormat="0" applyBorder="0" applyAlignment="0" applyProtection="0"/>
    <xf numFmtId="0" fontId="62" fillId="6" borderId="0" applyNumberFormat="0" applyBorder="0" applyAlignment="0" applyProtection="0"/>
    <xf numFmtId="0" fontId="3" fillId="7" borderId="0" applyNumberFormat="0" applyBorder="0" applyAlignment="0" applyProtection="0"/>
    <xf numFmtId="0" fontId="62" fillId="8" borderId="0" applyNumberFormat="0" applyBorder="0" applyAlignment="0" applyProtection="0"/>
    <xf numFmtId="0" fontId="3" fillId="3" borderId="0" applyNumberFormat="0" applyBorder="0" applyAlignment="0" applyProtection="0"/>
    <xf numFmtId="0" fontId="62" fillId="9" borderId="0" applyNumberFormat="0" applyBorder="0" applyAlignment="0" applyProtection="0"/>
    <xf numFmtId="0" fontId="3" fillId="10" borderId="0" applyNumberFormat="0" applyBorder="0" applyAlignment="0" applyProtection="0"/>
    <xf numFmtId="0" fontId="62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2" fillId="14" borderId="0" applyNumberFormat="0" applyBorder="0" applyAlignment="0" applyProtection="0"/>
    <xf numFmtId="0" fontId="3" fillId="15" borderId="0" applyNumberFormat="0" applyBorder="0" applyAlignment="0" applyProtection="0"/>
    <xf numFmtId="0" fontId="62" fillId="16" borderId="0" applyNumberFormat="0" applyBorder="0" applyAlignment="0" applyProtection="0"/>
    <xf numFmtId="0" fontId="3" fillId="13" borderId="0" applyNumberFormat="0" applyBorder="0" applyAlignment="0" applyProtection="0"/>
    <xf numFmtId="0" fontId="62" fillId="17" borderId="0" applyNumberFormat="0" applyBorder="0" applyAlignment="0" applyProtection="0"/>
    <xf numFmtId="0" fontId="3" fillId="18" borderId="0" applyNumberFormat="0" applyBorder="0" applyAlignment="0" applyProtection="0"/>
    <xf numFmtId="0" fontId="62" fillId="19" borderId="0" applyNumberFormat="0" applyBorder="0" applyAlignment="0" applyProtection="0"/>
    <xf numFmtId="0" fontId="3" fillId="15" borderId="0" applyNumberFormat="0" applyBorder="0" applyAlignment="0" applyProtection="0"/>
    <xf numFmtId="0" fontId="62" fillId="20" borderId="0" applyNumberFormat="0" applyBorder="0" applyAlignment="0" applyProtection="0"/>
    <xf numFmtId="0" fontId="3" fillId="12" borderId="0" applyNumberFormat="0" applyBorder="0" applyAlignment="0" applyProtection="0"/>
    <xf numFmtId="0" fontId="62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3" fillId="22" borderId="0" applyNumberFormat="0" applyBorder="0" applyAlignment="0" applyProtection="0"/>
    <xf numFmtId="0" fontId="7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13" borderId="0" applyNumberFormat="0" applyBorder="0" applyAlignment="0" applyProtection="0"/>
    <xf numFmtId="0" fontId="63" fillId="17" borderId="0" applyNumberFormat="0" applyBorder="0" applyAlignment="0" applyProtection="0"/>
    <xf numFmtId="0" fontId="7" fillId="18" borderId="0" applyNumberFormat="0" applyBorder="0" applyAlignment="0" applyProtection="0"/>
    <xf numFmtId="0" fontId="63" fillId="25" borderId="0" applyNumberFormat="0" applyBorder="0" applyAlignment="0" applyProtection="0"/>
    <xf numFmtId="0" fontId="7" fillId="15" borderId="0" applyNumberFormat="0" applyBorder="0" applyAlignment="0" applyProtection="0"/>
    <xf numFmtId="0" fontId="63" fillId="26" borderId="0" applyNumberFormat="0" applyBorder="0" applyAlignment="0" applyProtection="0"/>
    <xf numFmtId="0" fontId="7" fillId="23" borderId="0" applyNumberFormat="0" applyBorder="0" applyAlignment="0" applyProtection="0"/>
    <xf numFmtId="0" fontId="63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7" fillId="23" borderId="0" applyNumberFormat="0" applyBorder="0" applyAlignment="0" applyProtection="0"/>
    <xf numFmtId="0" fontId="63" fillId="31" borderId="0" applyNumberFormat="0" applyBorder="0" applyAlignment="0" applyProtection="0"/>
    <xf numFmtId="0" fontId="7" fillId="32" borderId="0" applyNumberFormat="0" applyBorder="0" applyAlignment="0" applyProtection="0"/>
    <xf numFmtId="0" fontId="63" fillId="33" borderId="0" applyNumberFormat="0" applyBorder="0" applyAlignment="0" applyProtection="0"/>
    <xf numFmtId="0" fontId="7" fillId="34" borderId="0" applyNumberFormat="0" applyBorder="0" applyAlignment="0" applyProtection="0"/>
    <xf numFmtId="0" fontId="63" fillId="35" borderId="0" applyNumberFormat="0" applyBorder="0" applyAlignment="0" applyProtection="0"/>
    <xf numFmtId="0" fontId="7" fillId="36" borderId="0" applyNumberFormat="0" applyBorder="0" applyAlignment="0" applyProtection="0"/>
    <xf numFmtId="0" fontId="63" fillId="37" borderId="0" applyNumberFormat="0" applyBorder="0" applyAlignment="0" applyProtection="0"/>
    <xf numFmtId="0" fontId="7" fillId="23" borderId="0" applyNumberFormat="0" applyBorder="0" applyAlignment="0" applyProtection="0"/>
    <xf numFmtId="0" fontId="63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4" fillId="40" borderId="2" applyNumberFormat="0" applyAlignment="0" applyProtection="0"/>
    <xf numFmtId="0" fontId="8" fillId="5" borderId="1" applyNumberFormat="0" applyAlignment="0" applyProtection="0"/>
    <xf numFmtId="0" fontId="65" fillId="41" borderId="3" applyNumberFormat="0" applyAlignment="0" applyProtection="0"/>
    <xf numFmtId="0" fontId="9" fillId="3" borderId="4" applyNumberFormat="0" applyAlignment="0" applyProtection="0"/>
    <xf numFmtId="0" fontId="66" fillId="41" borderId="2" applyNumberFormat="0" applyAlignment="0" applyProtection="0"/>
    <xf numFmtId="0" fontId="10" fillId="3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0" borderId="7" applyNumberFormat="0" applyFill="0" applyAlignment="0" applyProtection="0"/>
    <xf numFmtId="0" fontId="22" fillId="0" borderId="8" applyNumberFormat="0" applyFill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70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71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5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7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47" borderId="0" applyNumberFormat="0" applyBorder="0" applyAlignment="0" applyProtection="0"/>
    <xf numFmtId="0" fontId="17" fillId="6" borderId="0" applyNumberFormat="0" applyBorder="0" applyAlignment="0" applyProtection="0"/>
  </cellStyleXfs>
  <cellXfs count="313">
    <xf numFmtId="0" fontId="0" fillId="0" borderId="0" xfId="0" applyAlignment="1">
      <alignment/>
    </xf>
    <xf numFmtId="0" fontId="74" fillId="0" borderId="0" xfId="145">
      <alignment/>
      <protection/>
    </xf>
    <xf numFmtId="0" fontId="0" fillId="0" borderId="0" xfId="148">
      <alignment/>
      <protection/>
    </xf>
    <xf numFmtId="0" fontId="19" fillId="0" borderId="0" xfId="151" applyFont="1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49" fontId="5" fillId="0" borderId="0" xfId="169" applyNumberFormat="1" applyFont="1" applyBorder="1" applyAlignment="1">
      <alignment horizontal="center"/>
      <protection/>
    </xf>
    <xf numFmtId="0" fontId="5" fillId="0" borderId="0" xfId="169" applyFont="1" applyBorder="1" applyAlignment="1">
      <alignment horizontal="center" vertical="center" wrapText="1"/>
      <protection/>
    </xf>
    <xf numFmtId="3" fontId="5" fillId="0" borderId="0" xfId="169" applyNumberFormat="1" applyFont="1" applyBorder="1" applyAlignment="1">
      <alignment horizontal="right"/>
      <protection/>
    </xf>
    <xf numFmtId="180" fontId="5" fillId="0" borderId="0" xfId="169" applyNumberFormat="1" applyFont="1" applyBorder="1" applyAlignment="1">
      <alignment horizontal="right"/>
      <protection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18" fillId="3" borderId="21" xfId="169" applyFont="1" applyFill="1" applyBorder="1" applyAlignment="1">
      <alignment horizontal="center" vertical="center" wrapText="1"/>
      <protection/>
    </xf>
    <xf numFmtId="0" fontId="19" fillId="0" borderId="0" xfId="156" applyFont="1" applyAlignment="1">
      <alignment horizontal="left"/>
      <protection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49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5" fillId="5" borderId="21" xfId="169" applyFont="1" applyFill="1" applyBorder="1" applyAlignment="1">
      <alignment horizontal="center" vertical="center" wrapText="1"/>
      <protection/>
    </xf>
    <xf numFmtId="0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6" fillId="5" borderId="21" xfId="169" applyFont="1" applyFill="1" applyBorder="1" applyAlignment="1">
      <alignment horizontal="center" vertical="center" wrapText="1"/>
      <protection/>
    </xf>
    <xf numFmtId="0" fontId="6" fillId="5" borderId="21" xfId="156" applyFont="1" applyFill="1" applyBorder="1" applyAlignment="1" quotePrefix="1">
      <alignment horizontal="center" vertical="center" wrapText="1"/>
      <protection/>
    </xf>
    <xf numFmtId="0" fontId="5" fillId="5" borderId="21" xfId="148" applyFont="1" applyFill="1" applyBorder="1" applyAlignment="1" quotePrefix="1">
      <alignment horizontal="center" vertical="center"/>
      <protection/>
    </xf>
    <xf numFmtId="49" fontId="5" fillId="5" borderId="21" xfId="169" applyNumberFormat="1" applyFont="1" applyFill="1" applyBorder="1" applyAlignment="1">
      <alignment horizontal="center" vertical="center" wrapText="1"/>
      <protection/>
    </xf>
    <xf numFmtId="49" fontId="5" fillId="29" borderId="21" xfId="169" applyNumberFormat="1" applyFont="1" applyFill="1" applyBorder="1" applyAlignment="1">
      <alignment horizontal="center"/>
      <protection/>
    </xf>
    <xf numFmtId="0" fontId="5" fillId="29" borderId="21" xfId="169" applyFont="1" applyFill="1" applyBorder="1" applyAlignment="1">
      <alignment horizontal="center" vertical="center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0" fontId="36" fillId="15" borderId="21" xfId="141" applyFont="1" applyFill="1" applyBorder="1" applyAlignment="1">
      <alignment horizontal="center" vertical="center" wrapText="1"/>
      <protection/>
    </xf>
    <xf numFmtId="2" fontId="36" fillId="15" borderId="21" xfId="141" applyNumberFormat="1" applyFont="1" applyFill="1" applyBorder="1" applyAlignment="1">
      <alignment horizontal="center" vertical="center" wrapText="1"/>
      <protection/>
    </xf>
    <xf numFmtId="2" fontId="36" fillId="15" borderId="21" xfId="141" applyNumberFormat="1" applyFont="1" applyFill="1" applyBorder="1" applyAlignment="1">
      <alignment vertical="center" wrapText="1"/>
      <protection/>
    </xf>
    <xf numFmtId="0" fontId="19" fillId="0" borderId="0" xfId="161" applyFont="1" applyAlignment="1">
      <alignment horizontal="left"/>
      <protection/>
    </xf>
    <xf numFmtId="0" fontId="19" fillId="0" borderId="0" xfId="157" applyFont="1" applyAlignment="1">
      <alignment horizontal="left"/>
      <protection/>
    </xf>
    <xf numFmtId="0" fontId="18" fillId="0" borderId="0" xfId="148" applyFont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0" fontId="5" fillId="0" borderId="22" xfId="148" applyFont="1" applyBorder="1" applyAlignment="1">
      <alignment horizontal="center" vertical="center"/>
      <protection/>
    </xf>
    <xf numFmtId="0" fontId="5" fillId="0" borderId="21" xfId="148" applyFont="1" applyBorder="1" applyAlignment="1">
      <alignment horizontal="center" vertical="center"/>
      <protection/>
    </xf>
    <xf numFmtId="49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left" vertical="center" wrapText="1"/>
      <protection/>
    </xf>
    <xf numFmtId="0" fontId="18" fillId="15" borderId="21" xfId="148" applyFont="1" applyFill="1" applyBorder="1">
      <alignment/>
      <protection/>
    </xf>
    <xf numFmtId="2" fontId="5" fillId="15" borderId="21" xfId="148" applyNumberFormat="1" applyFont="1" applyFill="1" applyBorder="1" applyAlignment="1">
      <alignment horizontal="center"/>
      <protection/>
    </xf>
    <xf numFmtId="0" fontId="0" fillId="0" borderId="0" xfId="148" applyFill="1">
      <alignment/>
      <protection/>
    </xf>
    <xf numFmtId="2" fontId="5" fillId="0" borderId="21" xfId="148" applyNumberFormat="1" applyFont="1" applyBorder="1" applyAlignment="1">
      <alignment horizontal="center" vertical="center"/>
      <protection/>
    </xf>
    <xf numFmtId="49" fontId="5" fillId="0" borderId="23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48" applyBorder="1">
      <alignment/>
      <protection/>
    </xf>
    <xf numFmtId="0" fontId="18" fillId="0" borderId="24" xfId="148" applyFont="1" applyBorder="1">
      <alignment/>
      <protection/>
    </xf>
    <xf numFmtId="0" fontId="5" fillId="0" borderId="24" xfId="148" applyFont="1" applyBorder="1" applyAlignment="1">
      <alignment horizontal="center"/>
      <protection/>
    </xf>
    <xf numFmtId="0" fontId="0" fillId="0" borderId="24" xfId="148" applyBorder="1">
      <alignment/>
      <protection/>
    </xf>
    <xf numFmtId="0" fontId="18" fillId="3" borderId="0" xfId="148" applyFont="1" applyFill="1">
      <alignment/>
      <protection/>
    </xf>
    <xf numFmtId="0" fontId="19" fillId="0" borderId="0" xfId="151" applyFont="1" applyAlignment="1">
      <alignment vertical="top" wrapText="1"/>
      <protection/>
    </xf>
    <xf numFmtId="1" fontId="5" fillId="0" borderId="21" xfId="148" applyNumberFormat="1" applyFont="1" applyBorder="1" applyAlignment="1">
      <alignment horizontal="center" vertical="center"/>
      <protection/>
    </xf>
    <xf numFmtId="0" fontId="19" fillId="0" borderId="0" xfId="151" applyFont="1" applyAlignment="1">
      <alignment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0" fontId="19" fillId="0" borderId="0" xfId="151" applyFont="1" applyAlignment="1">
      <alignment wrapText="1"/>
      <protection/>
    </xf>
    <xf numFmtId="0" fontId="29" fillId="0" borderId="0" xfId="148" applyFont="1" applyAlignment="1">
      <alignment horizontal="center" wrapText="1"/>
      <protection/>
    </xf>
    <xf numFmtId="0" fontId="62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6" fillId="0" borderId="21" xfId="14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6" fillId="0" borderId="21" xfId="139" applyFont="1" applyBorder="1" applyAlignment="1" quotePrefix="1">
      <alignment horizontal="center" vertical="center" wrapText="1"/>
      <protection/>
    </xf>
    <xf numFmtId="0" fontId="19" fillId="0" borderId="21" xfId="139" applyFont="1" applyBorder="1" applyAlignment="1" quotePrefix="1">
      <alignment horizontal="center" vertical="center" wrapText="1"/>
      <protection/>
    </xf>
    <xf numFmtId="1" fontId="5" fillId="15" borderId="21" xfId="148" applyNumberFormat="1" applyFont="1" applyFill="1" applyBorder="1" applyAlignment="1">
      <alignment horizontal="center" vertical="center"/>
      <protection/>
    </xf>
    <xf numFmtId="2" fontId="5" fillId="15" borderId="21" xfId="148" applyNumberFormat="1" applyFont="1" applyFill="1" applyBorder="1" applyAlignment="1">
      <alignment horizontal="center" vertical="center"/>
      <protection/>
    </xf>
    <xf numFmtId="0" fontId="29" fillId="0" borderId="0" xfId="169" applyFont="1" applyBorder="1" applyAlignment="1" applyProtection="1">
      <alignment vertical="center" wrapText="1"/>
      <protection locked="0"/>
    </xf>
    <xf numFmtId="0" fontId="18" fillId="3" borderId="23" xfId="169" applyFont="1" applyFill="1" applyBorder="1" applyAlignment="1">
      <alignment horizontal="center" vertical="center" wrapText="1"/>
      <protection/>
    </xf>
    <xf numFmtId="4" fontId="6" fillId="0" borderId="21" xfId="139" applyNumberFormat="1" applyFont="1" applyBorder="1" applyAlignment="1" quotePrefix="1">
      <alignment horizontal="center" vertical="center" wrapText="1"/>
      <protection/>
    </xf>
    <xf numFmtId="4" fontId="6" fillId="0" borderId="21" xfId="139" applyNumberFormat="1" applyFont="1" applyBorder="1" applyAlignment="1" quotePrefix="1">
      <alignment vertical="center" wrapText="1"/>
      <protection/>
    </xf>
    <xf numFmtId="2" fontId="18" fillId="0" borderId="23" xfId="148" applyNumberFormat="1" applyFont="1" applyBorder="1" applyAlignment="1">
      <alignment horizontal="center" vertical="center"/>
      <protection/>
    </xf>
    <xf numFmtId="1" fontId="18" fillId="0" borderId="21" xfId="148" applyNumberFormat="1" applyFont="1" applyBorder="1" applyAlignment="1">
      <alignment horizontal="center" vertical="center"/>
      <protection/>
    </xf>
    <xf numFmtId="0" fontId="19" fillId="0" borderId="21" xfId="168" applyFont="1" applyBorder="1" applyAlignment="1">
      <alignment horizontal="center" vertical="center" wrapText="1"/>
      <protection/>
    </xf>
    <xf numFmtId="4" fontId="19" fillId="0" borderId="21" xfId="139" applyNumberFormat="1" applyFont="1" applyBorder="1" applyAlignment="1" quotePrefix="1">
      <alignment vertical="center" wrapText="1"/>
      <protection/>
    </xf>
    <xf numFmtId="2" fontId="18" fillId="0" borderId="21" xfId="148" applyNumberFormat="1" applyFont="1" applyBorder="1" applyAlignment="1">
      <alignment horizontal="center" vertical="center"/>
      <protection/>
    </xf>
    <xf numFmtId="0" fontId="18" fillId="0" borderId="21" xfId="148" applyFont="1" applyBorder="1" applyAlignment="1">
      <alignment horizontal="center" vertical="center"/>
      <protection/>
    </xf>
    <xf numFmtId="4" fontId="19" fillId="0" borderId="21" xfId="139" applyNumberFormat="1" applyFont="1" applyBorder="1" applyAlignment="1" quotePrefix="1">
      <alignment horizontal="center" vertical="center" wrapText="1"/>
      <protection/>
    </xf>
    <xf numFmtId="2" fontId="5" fillId="0" borderId="23" xfId="148" applyNumberFormat="1" applyFont="1" applyBorder="1" applyAlignment="1">
      <alignment horizontal="center" vertical="center"/>
      <protection/>
    </xf>
    <xf numFmtId="0" fontId="6" fillId="15" borderId="21" xfId="168" applyFont="1" applyFill="1" applyBorder="1" applyAlignment="1">
      <alignment horizontal="center" vertical="center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 wrapText="1"/>
      <protection/>
    </xf>
    <xf numFmtId="49" fontId="18" fillId="0" borderId="23" xfId="155" applyNumberFormat="1" applyFont="1" applyFill="1" applyBorder="1" applyAlignment="1" applyProtection="1">
      <alignment horizontal="center" vertical="center" wrapText="1"/>
      <protection/>
    </xf>
    <xf numFmtId="0" fontId="6" fillId="0" borderId="21" xfId="168" applyFont="1" applyBorder="1" applyAlignment="1">
      <alignment horizontal="center" vertical="center" wrapText="1"/>
      <protection/>
    </xf>
    <xf numFmtId="49" fontId="18" fillId="3" borderId="23" xfId="169" applyNumberFormat="1" applyFont="1" applyFill="1" applyBorder="1" applyAlignment="1">
      <alignment vertical="center" wrapText="1"/>
      <protection/>
    </xf>
    <xf numFmtId="0" fontId="19" fillId="0" borderId="21" xfId="168" applyFont="1" applyBorder="1" applyAlignment="1">
      <alignment horizontal="center" vertical="center"/>
      <protection/>
    </xf>
    <xf numFmtId="2" fontId="5" fillId="3" borderId="21" xfId="148" applyNumberFormat="1" applyFont="1" applyFill="1" applyBorder="1" applyAlignment="1">
      <alignment horizontal="center"/>
      <protection/>
    </xf>
    <xf numFmtId="2" fontId="5" fillId="3" borderId="21" xfId="148" applyNumberFormat="1" applyFont="1" applyFill="1" applyBorder="1" applyAlignment="1">
      <alignment horizontal="center" vertical="center"/>
      <protection/>
    </xf>
    <xf numFmtId="1" fontId="5" fillId="3" borderId="21" xfId="148" applyNumberFormat="1" applyFont="1" applyFill="1" applyBorder="1" applyAlignment="1">
      <alignment horizontal="center" vertical="center"/>
      <protection/>
    </xf>
    <xf numFmtId="0" fontId="2" fillId="0" borderId="0" xfId="145" applyFont="1" applyAlignment="1">
      <alignment horizontal="left"/>
      <protection/>
    </xf>
    <xf numFmtId="0" fontId="37" fillId="0" borderId="0" xfId="145" applyFont="1" applyAlignment="1">
      <alignment horizontal="left"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4" fontId="30" fillId="15" borderId="21" xfId="148" applyNumberFormat="1" applyFont="1" applyFill="1" applyBorder="1" applyAlignment="1">
      <alignment horizontal="center"/>
      <protection/>
    </xf>
    <xf numFmtId="0" fontId="31" fillId="0" borderId="25" xfId="0" applyFont="1" applyBorder="1" applyAlignment="1">
      <alignment horizontal="center" vertical="top" wrapText="1"/>
    </xf>
    <xf numFmtId="0" fontId="37" fillId="0" borderId="0" xfId="141" applyFont="1" applyAlignment="1">
      <alignment horizontal="left"/>
      <protection/>
    </xf>
    <xf numFmtId="0" fontId="0" fillId="0" borderId="21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141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1" applyFont="1" applyAlignment="1">
      <alignment horizontal="left"/>
      <protection/>
    </xf>
    <xf numFmtId="0" fontId="35" fillId="0" borderId="0" xfId="139" applyFont="1" applyAlignment="1">
      <alignment horizontal="left"/>
      <protection/>
    </xf>
    <xf numFmtId="4" fontId="35" fillId="48" borderId="21" xfId="139" applyNumberFormat="1" applyFont="1" applyFill="1" applyBorder="1" applyAlignment="1">
      <alignment vertical="center"/>
      <protection/>
    </xf>
    <xf numFmtId="0" fontId="35" fillId="48" borderId="21" xfId="139" applyFont="1" applyFill="1" applyBorder="1" applyAlignment="1">
      <alignment vertical="center" wrapText="1"/>
      <protection/>
    </xf>
    <xf numFmtId="0" fontId="35" fillId="48" borderId="21" xfId="139" applyFont="1" applyFill="1" applyBorder="1" applyAlignment="1">
      <alignment horizontal="center" vertical="center"/>
      <protection/>
    </xf>
    <xf numFmtId="4" fontId="62" fillId="0" borderId="21" xfId="139" applyNumberFormat="1" applyBorder="1" applyAlignment="1">
      <alignment vertical="center"/>
      <protection/>
    </xf>
    <xf numFmtId="4" fontId="62" fillId="48" borderId="21" xfId="139" applyNumberFormat="1" applyFill="1" applyBorder="1" applyAlignment="1">
      <alignment vertical="center"/>
      <protection/>
    </xf>
    <xf numFmtId="0" fontId="62" fillId="0" borderId="21" xfId="139" applyBorder="1" applyAlignment="1">
      <alignment vertical="center" wrapText="1"/>
      <protection/>
    </xf>
    <xf numFmtId="0" fontId="62" fillId="0" borderId="21" xfId="139" applyBorder="1" applyAlignment="1">
      <alignment vertical="center"/>
      <protection/>
    </xf>
    <xf numFmtId="4" fontId="35" fillId="0" borderId="21" xfId="139" applyNumberFormat="1" applyFont="1" applyBorder="1" applyAlignment="1">
      <alignment vertical="center"/>
      <protection/>
    </xf>
    <xf numFmtId="0" fontId="35" fillId="0" borderId="21" xfId="139" applyFont="1" applyBorder="1" applyAlignment="1">
      <alignment vertical="center" wrapText="1"/>
      <protection/>
    </xf>
    <xf numFmtId="0" fontId="35" fillId="0" borderId="21" xfId="139" applyFont="1" applyBorder="1" applyAlignment="1">
      <alignment vertical="center"/>
      <protection/>
    </xf>
    <xf numFmtId="0" fontId="35" fillId="48" borderId="21" xfId="139" applyFont="1" applyFill="1" applyBorder="1" applyAlignment="1">
      <alignment vertic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62" fillId="0" borderId="0" xfId="139" applyAlignment="1">
      <alignment horizontal="right"/>
      <protection/>
    </xf>
    <xf numFmtId="0" fontId="39" fillId="0" borderId="0" xfId="139" applyFont="1">
      <alignment/>
      <protection/>
    </xf>
    <xf numFmtId="0" fontId="62" fillId="0" borderId="0" xfId="139" applyAlignment="1">
      <alignment horizontal="center"/>
      <protection/>
    </xf>
    <xf numFmtId="0" fontId="1" fillId="0" borderId="26" xfId="139" applyFont="1" applyBorder="1" applyAlignment="1" quotePrefix="1">
      <alignment horizontal="center"/>
      <protection/>
    </xf>
    <xf numFmtId="4" fontId="35" fillId="48" borderId="21" xfId="139" applyNumberFormat="1" applyFont="1" applyFill="1" applyBorder="1" applyAlignment="1">
      <alignment vertical="center" wrapText="1"/>
      <protection/>
    </xf>
    <xf numFmtId="0" fontId="35" fillId="48" borderId="21" xfId="139" applyFont="1" applyFill="1" applyBorder="1" applyAlignment="1">
      <alignment horizontal="center" vertical="center" wrapText="1"/>
      <protection/>
    </xf>
    <xf numFmtId="4" fontId="62" fillId="48" borderId="21" xfId="139" applyNumberFormat="1" applyFill="1" applyBorder="1" applyAlignment="1">
      <alignment vertical="center" wrapText="1"/>
      <protection/>
    </xf>
    <xf numFmtId="4" fontId="62" fillId="0" borderId="21" xfId="139" applyNumberFormat="1" applyBorder="1" applyAlignment="1">
      <alignment vertical="center" wrapText="1"/>
      <protection/>
    </xf>
    <xf numFmtId="0" fontId="62" fillId="0" borderId="21" xfId="139" applyBorder="1" applyAlignment="1" quotePrefix="1">
      <alignment horizontal="center" vertical="center" wrapText="1"/>
      <protection/>
    </xf>
    <xf numFmtId="4" fontId="35" fillId="0" borderId="21" xfId="139" applyNumberFormat="1" applyFont="1" applyBorder="1" applyAlignment="1">
      <alignment vertical="center" wrapText="1"/>
      <protection/>
    </xf>
    <xf numFmtId="0" fontId="35" fillId="0" borderId="21" xfId="139" applyFont="1" applyBorder="1" applyAlignment="1">
      <alignment horizontal="center" vertical="center" wrapText="1"/>
      <protection/>
    </xf>
    <xf numFmtId="0" fontId="35" fillId="0" borderId="21" xfId="139" applyFont="1" applyBorder="1" applyAlignment="1" quotePrefix="1">
      <alignment horizontal="center" vertical="center" wrapText="1"/>
      <protection/>
    </xf>
    <xf numFmtId="0" fontId="62" fillId="0" borderId="21" xfId="139" applyBorder="1" applyAlignment="1" quotePrefix="1">
      <alignment vertical="center" wrapText="1"/>
      <protection/>
    </xf>
    <xf numFmtId="0" fontId="35" fillId="0" borderId="21" xfId="139" applyFont="1" applyBorder="1" applyAlignment="1" quotePrefix="1">
      <alignment vertical="center" wrapText="1"/>
      <protection/>
    </xf>
    <xf numFmtId="14" fontId="0" fillId="0" borderId="0" xfId="0" applyNumberFormat="1" applyAlignment="1">
      <alignment horizontal="left"/>
    </xf>
    <xf numFmtId="0" fontId="0" fillId="0" borderId="23" xfId="0" applyBorder="1" applyAlignment="1">
      <alignment wrapText="1"/>
    </xf>
    <xf numFmtId="43" fontId="0" fillId="0" borderId="21" xfId="191" applyFont="1" applyBorder="1" applyAlignment="1">
      <alignment horizontal="center"/>
    </xf>
    <xf numFmtId="0" fontId="6" fillId="0" borderId="21" xfId="167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3" borderId="21" xfId="169" applyFont="1" applyFill="1" applyBorder="1" applyAlignment="1">
      <alignment horizontal="left" vertical="top" wrapText="1"/>
      <protection/>
    </xf>
    <xf numFmtId="0" fontId="18" fillId="3" borderId="22" xfId="169" applyFont="1" applyFill="1" applyBorder="1" applyAlignment="1">
      <alignment horizontal="left" vertical="top" wrapText="1"/>
      <protection/>
    </xf>
    <xf numFmtId="0" fontId="19" fillId="0" borderId="21" xfId="156" applyFont="1" applyBorder="1" applyAlignment="1" quotePrefix="1">
      <alignment horizontal="left" vertical="top" wrapText="1"/>
      <protection/>
    </xf>
    <xf numFmtId="0" fontId="18" fillId="0" borderId="21" xfId="0" applyFont="1" applyBorder="1" applyAlignment="1" quotePrefix="1">
      <alignment horizontal="left" vertical="top" wrapText="1"/>
    </xf>
    <xf numFmtId="4" fontId="18" fillId="0" borderId="21" xfId="0" applyNumberFormat="1" applyFont="1" applyBorder="1" applyAlignment="1" quotePrefix="1">
      <alignment horizontal="left" vertical="top" wrapText="1"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0" fontId="19" fillId="0" borderId="21" xfId="167" applyFont="1" applyBorder="1" applyAlignment="1" quotePrefix="1">
      <alignment horizontal="left" vertical="top" wrapText="1"/>
      <protection/>
    </xf>
    <xf numFmtId="4" fontId="19" fillId="0" borderId="21" xfId="167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Border="1" applyAlignment="1" quotePrefix="1">
      <alignment horizontal="left" vertical="top" wrapText="1"/>
      <protection/>
    </xf>
    <xf numFmtId="49" fontId="18" fillId="3" borderId="22" xfId="169" applyNumberFormat="1" applyFont="1" applyFill="1" applyBorder="1" applyAlignment="1">
      <alignment horizontal="left" vertical="top" wrapText="1"/>
      <protection/>
    </xf>
    <xf numFmtId="49" fontId="18" fillId="3" borderId="21" xfId="169" applyNumberFormat="1" applyFont="1" applyFill="1" applyBorder="1" applyAlignment="1">
      <alignment horizontal="left" vertical="top" wrapText="1"/>
      <protection/>
    </xf>
    <xf numFmtId="0" fontId="19" fillId="3" borderId="0" xfId="0" applyFont="1" applyFill="1" applyAlignment="1">
      <alignment horizontal="left" vertical="top" wrapText="1"/>
    </xf>
    <xf numFmtId="49" fontId="19" fillId="0" borderId="21" xfId="141" applyNumberFormat="1" applyFont="1" applyBorder="1" applyAlignment="1">
      <alignment horizontal="left" vertical="top" wrapText="1"/>
      <protection/>
    </xf>
    <xf numFmtId="0" fontId="19" fillId="0" borderId="21" xfId="141" applyFont="1" applyBorder="1" applyAlignment="1" quotePrefix="1">
      <alignment horizontal="left" vertical="top" wrapText="1"/>
      <protection/>
    </xf>
    <xf numFmtId="2" fontId="19" fillId="0" borderId="21" xfId="141" applyNumberFormat="1" applyFont="1" applyBorder="1" applyAlignment="1" quotePrefix="1">
      <alignment horizontal="left" vertical="top" wrapText="1"/>
      <protection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0" fontId="19" fillId="0" borderId="21" xfId="156" applyFont="1" applyFill="1" applyBorder="1" applyAlignment="1" quotePrefix="1">
      <alignment horizontal="left" vertical="top" wrapText="1"/>
      <protection/>
    </xf>
    <xf numFmtId="49" fontId="18" fillId="0" borderId="21" xfId="148" applyNumberFormat="1" applyFont="1" applyFill="1" applyBorder="1" applyAlignment="1">
      <alignment horizontal="left" vertical="top"/>
      <protection/>
    </xf>
    <xf numFmtId="49" fontId="6" fillId="5" borderId="21" xfId="156" applyNumberFormat="1" applyFont="1" applyFill="1" applyBorder="1" applyAlignment="1">
      <alignment horizontal="left" vertical="top" wrapText="1"/>
      <protection/>
    </xf>
    <xf numFmtId="49" fontId="5" fillId="5" borderId="21" xfId="148" applyNumberFormat="1" applyFont="1" applyFill="1" applyBorder="1" applyAlignment="1">
      <alignment horizontal="left" vertical="top"/>
      <protection/>
    </xf>
    <xf numFmtId="2" fontId="6" fillId="5" borderId="21" xfId="145" applyNumberFormat="1" applyFont="1" applyFill="1" applyBorder="1" applyAlignment="1" quotePrefix="1">
      <alignment horizontal="left" vertical="top" wrapText="1"/>
      <protection/>
    </xf>
    <xf numFmtId="49" fontId="5" fillId="5" borderId="21" xfId="169" applyNumberFormat="1" applyFont="1" applyFill="1" applyBorder="1" applyAlignment="1">
      <alignment horizontal="left" vertical="top" wrapText="1"/>
      <protection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19" fillId="0" borderId="21" xfId="162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6" fillId="5" borderId="21" xfId="169" applyNumberFormat="1" applyFont="1" applyFill="1" applyBorder="1" applyAlignment="1">
      <alignment horizontal="right" vertical="top" wrapText="1"/>
      <protection/>
    </xf>
    <xf numFmtId="2" fontId="5" fillId="5" borderId="21" xfId="169" applyNumberFormat="1" applyFont="1" applyFill="1" applyBorder="1" applyAlignment="1">
      <alignment horizontal="right" vertical="top" wrapText="1"/>
      <protection/>
    </xf>
    <xf numFmtId="2" fontId="18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5" fillId="0" borderId="21" xfId="169" applyNumberFormat="1" applyFont="1" applyFill="1" applyBorder="1" applyAlignment="1">
      <alignment horizontal="right" vertical="top" wrapText="1"/>
      <protection/>
    </xf>
    <xf numFmtId="2" fontId="18" fillId="0" borderId="21" xfId="148" applyNumberFormat="1" applyFont="1" applyBorder="1" applyAlignment="1">
      <alignment horizontal="right" vertical="top"/>
      <protection/>
    </xf>
    <xf numFmtId="2" fontId="18" fillId="0" borderId="21" xfId="169" applyNumberFormat="1" applyFont="1" applyFill="1" applyBorder="1" applyAlignment="1">
      <alignment horizontal="right" vertical="top" wrapText="1"/>
      <protection/>
    </xf>
    <xf numFmtId="2" fontId="6" fillId="29" borderId="21" xfId="169" applyNumberFormat="1" applyFont="1" applyFill="1" applyBorder="1" applyAlignment="1">
      <alignment horizontal="right" vertical="top" wrapText="1"/>
      <protection/>
    </xf>
    <xf numFmtId="2" fontId="5" fillId="29" borderId="21" xfId="169" applyNumberFormat="1" applyFont="1" applyFill="1" applyBorder="1" applyAlignment="1">
      <alignment horizontal="right" vertical="top"/>
      <protection/>
    </xf>
    <xf numFmtId="0" fontId="35" fillId="0" borderId="0" xfId="139" applyFont="1" applyAlignment="1">
      <alignment horizontal="left"/>
      <protection/>
    </xf>
    <xf numFmtId="4" fontId="35" fillId="48" borderId="21" xfId="139" applyNumberFormat="1" applyFont="1" applyFill="1" applyBorder="1" applyAlignment="1">
      <alignment vertical="center" wrapText="1"/>
      <protection/>
    </xf>
    <xf numFmtId="4" fontId="35" fillId="48" borderId="21" xfId="139" applyNumberFormat="1" applyFont="1" applyFill="1" applyBorder="1" applyAlignment="1">
      <alignment horizontal="center" vertical="center" wrapText="1"/>
      <protection/>
    </xf>
    <xf numFmtId="0" fontId="35" fillId="48" borderId="21" xfId="139" applyFont="1" applyFill="1" applyBorder="1" applyAlignment="1">
      <alignment horizontal="center" vertical="center" wrapText="1"/>
      <protection/>
    </xf>
    <xf numFmtId="4" fontId="62" fillId="0" borderId="21" xfId="139" applyNumberFormat="1" applyBorder="1" applyAlignment="1" quotePrefix="1">
      <alignment vertical="center" wrapText="1"/>
      <protection/>
    </xf>
    <xf numFmtId="4" fontId="62" fillId="0" borderId="21" xfId="139" applyNumberFormat="1" applyBorder="1" applyAlignment="1" quotePrefix="1">
      <alignment horizontal="center" vertical="center" wrapText="1"/>
      <protection/>
    </xf>
    <xf numFmtId="4" fontId="35" fillId="0" borderId="21" xfId="139" applyNumberFormat="1" applyFont="1" applyBorder="1" applyAlignment="1">
      <alignment vertical="center" wrapText="1"/>
      <protection/>
    </xf>
    <xf numFmtId="4" fontId="35" fillId="0" borderId="21" xfId="139" applyNumberFormat="1" applyFont="1" applyBorder="1" applyAlignment="1" quotePrefix="1">
      <alignment vertical="center" wrapText="1"/>
      <protection/>
    </xf>
    <xf numFmtId="4" fontId="35" fillId="0" borderId="21" xfId="139" applyNumberFormat="1" applyFont="1" applyBorder="1" applyAlignment="1">
      <alignment horizontal="center" vertical="center" wrapText="1"/>
      <protection/>
    </xf>
    <xf numFmtId="0" fontId="35" fillId="0" borderId="21" xfId="139" applyFont="1" applyBorder="1" applyAlignment="1">
      <alignment horizontal="center" vertical="center" wrapText="1"/>
      <protection/>
    </xf>
    <xf numFmtId="0" fontId="35" fillId="0" borderId="21" xfId="139" applyFont="1" applyBorder="1" applyAlignment="1" quotePrefix="1">
      <alignment horizontal="center" vertical="center" wrapText="1"/>
      <protection/>
    </xf>
    <xf numFmtId="0" fontId="39" fillId="0" borderId="0" xfId="139" applyFont="1">
      <alignment/>
      <protection/>
    </xf>
    <xf numFmtId="0" fontId="1" fillId="0" borderId="26" xfId="139" applyFont="1" applyBorder="1" applyAlignment="1" quotePrefix="1">
      <alignment horizontal="center"/>
      <protection/>
    </xf>
    <xf numFmtId="4" fontId="35" fillId="48" borderId="21" xfId="139" applyNumberFormat="1" applyFont="1" applyFill="1" applyBorder="1" applyAlignment="1">
      <alignment vertical="center"/>
      <protection/>
    </xf>
    <xf numFmtId="0" fontId="35" fillId="48" borderId="21" xfId="139" applyFont="1" applyFill="1" applyBorder="1" applyAlignment="1">
      <alignment vertical="center" wrapText="1"/>
      <protection/>
    </xf>
    <xf numFmtId="0" fontId="35" fillId="48" borderId="21" xfId="139" applyFont="1" applyFill="1" applyBorder="1" applyAlignment="1">
      <alignment horizontal="center" vertical="center"/>
      <protection/>
    </xf>
    <xf numFmtId="4" fontId="35" fillId="0" borderId="21" xfId="139" applyNumberFormat="1" applyFont="1" applyBorder="1" applyAlignment="1">
      <alignment vertical="center"/>
      <protection/>
    </xf>
    <xf numFmtId="0" fontId="35" fillId="0" borderId="21" xfId="139" applyFont="1" applyBorder="1" applyAlignment="1">
      <alignment vertical="center" wrapText="1"/>
      <protection/>
    </xf>
    <xf numFmtId="0" fontId="35" fillId="0" borderId="21" xfId="139" applyFont="1" applyBorder="1" applyAlignment="1">
      <alignment vertical="center"/>
      <protection/>
    </xf>
    <xf numFmtId="0" fontId="36" fillId="15" borderId="21" xfId="141" applyFont="1" applyFill="1" applyBorder="1" applyAlignment="1" quotePrefix="1">
      <alignment horizontal="center" vertical="center" wrapText="1"/>
      <protection/>
    </xf>
    <xf numFmtId="2" fontId="36" fillId="15" borderId="21" xfId="141" applyNumberFormat="1" applyFont="1" applyFill="1" applyBorder="1" applyAlignment="1" quotePrefix="1">
      <alignment horizontal="center" vertical="center" wrapText="1"/>
      <protection/>
    </xf>
    <xf numFmtId="4" fontId="36" fillId="15" borderId="21" xfId="0" applyNumberFormat="1" applyFont="1" applyFill="1" applyBorder="1" applyAlignment="1" quotePrefix="1">
      <alignment vertical="center" wrapText="1"/>
    </xf>
    <xf numFmtId="0" fontId="5" fillId="0" borderId="21" xfId="0" applyFont="1" applyBorder="1" applyAlignment="1" quotePrefix="1">
      <alignment horizontal="center" vertical="center" wrapText="1"/>
    </xf>
    <xf numFmtId="4" fontId="5" fillId="0" borderId="21" xfId="0" applyNumberFormat="1" applyFont="1" applyBorder="1" applyAlignment="1" quotePrefix="1">
      <alignment horizontal="center" vertical="center" wrapText="1"/>
    </xf>
    <xf numFmtId="4" fontId="5" fillId="0" borderId="21" xfId="0" applyNumberFormat="1" applyFont="1" applyBorder="1" applyAlignment="1" quotePrefix="1">
      <alignment vertical="center" wrapText="1"/>
    </xf>
    <xf numFmtId="0" fontId="19" fillId="15" borderId="21" xfId="168" applyFont="1" applyFill="1" applyBorder="1" applyAlignment="1">
      <alignment horizontal="center" vertical="center"/>
      <protection/>
    </xf>
    <xf numFmtId="1" fontId="42" fillId="15" borderId="21" xfId="148" applyNumberFormat="1" applyFont="1" applyFill="1" applyBorder="1" applyAlignment="1">
      <alignment horizontal="center" vertical="center"/>
      <protection/>
    </xf>
    <xf numFmtId="2" fontId="43" fillId="15" borderId="23" xfId="148" applyNumberFormat="1" applyFont="1" applyFill="1" applyBorder="1" applyAlignment="1">
      <alignment horizontal="center" vertical="center"/>
      <protection/>
    </xf>
    <xf numFmtId="2" fontId="43" fillId="15" borderId="21" xfId="148" applyNumberFormat="1" applyFont="1" applyFill="1" applyBorder="1" applyAlignment="1">
      <alignment horizontal="center" vertical="center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vertical="center" wrapText="1"/>
      <protection/>
    </xf>
    <xf numFmtId="0" fontId="19" fillId="0" borderId="21" xfId="139" applyFont="1" applyBorder="1" applyAlignment="1" quotePrefix="1">
      <alignment horizontal="center" vertical="center" wrapText="1"/>
      <protection/>
    </xf>
    <xf numFmtId="4" fontId="19" fillId="0" borderId="21" xfId="139" applyNumberFormat="1" applyFont="1" applyBorder="1" applyAlignment="1" quotePrefix="1">
      <alignment horizontal="center" vertical="center" wrapText="1"/>
      <protection/>
    </xf>
    <xf numFmtId="0" fontId="19" fillId="0" borderId="0" xfId="151" applyFont="1" applyAlignment="1">
      <alignment horizontal="left" wrapText="1"/>
      <protection/>
    </xf>
    <xf numFmtId="0" fontId="19" fillId="0" borderId="0" xfId="151" applyFont="1" applyAlignment="1">
      <alignment horizontal="left" wrapText="1"/>
      <protection/>
    </xf>
    <xf numFmtId="14" fontId="19" fillId="0" borderId="0" xfId="151" applyNumberFormat="1" applyFont="1" applyAlignment="1">
      <alignment horizontal="left" wrapText="1"/>
      <protection/>
    </xf>
    <xf numFmtId="0" fontId="35" fillId="0" borderId="0" xfId="139" applyFont="1" applyAlignment="1">
      <alignment horizontal="center" wrapText="1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40" fillId="0" borderId="21" xfId="139" applyFont="1" applyBorder="1" applyAlignment="1">
      <alignment horizontal="center" vertical="center" wrapText="1"/>
      <protection/>
    </xf>
    <xf numFmtId="0" fontId="35" fillId="0" borderId="27" xfId="139" applyFont="1" applyBorder="1" applyAlignment="1">
      <alignment horizontal="center" vertical="center"/>
      <protection/>
    </xf>
    <xf numFmtId="0" fontId="62" fillId="0" borderId="28" xfId="139" applyBorder="1" applyAlignment="1">
      <alignment/>
      <protection/>
    </xf>
    <xf numFmtId="0" fontId="62" fillId="0" borderId="29" xfId="139" applyBorder="1" applyAlignment="1">
      <alignment/>
      <protection/>
    </xf>
    <xf numFmtId="0" fontId="35" fillId="0" borderId="0" xfId="139" applyFont="1" applyAlignment="1">
      <alignment horizontal="center" wrapText="1"/>
      <protection/>
    </xf>
    <xf numFmtId="0" fontId="35" fillId="0" borderId="0" xfId="139" applyFont="1" applyAlignment="1">
      <alignment horizontal="center"/>
      <protection/>
    </xf>
    <xf numFmtId="0" fontId="39" fillId="0" borderId="21" xfId="139" applyFont="1" applyBorder="1" applyAlignment="1">
      <alignment horizontal="center" vertical="center" wrapText="1"/>
      <protection/>
    </xf>
    <xf numFmtId="0" fontId="35" fillId="0" borderId="0" xfId="139" applyFont="1" applyAlignment="1">
      <alignment horizontal="center"/>
      <protection/>
    </xf>
    <xf numFmtId="0" fontId="39" fillId="0" borderId="21" xfId="139" applyFont="1" applyBorder="1" applyAlignment="1">
      <alignment horizontal="center" vertical="center" wrapText="1"/>
      <protection/>
    </xf>
    <xf numFmtId="14" fontId="19" fillId="0" borderId="0" xfId="151" applyNumberFormat="1" applyFont="1" applyAlignment="1">
      <alignment horizontal="left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9" fillId="0" borderId="0" xfId="161" applyFont="1" applyAlignment="1">
      <alignment horizontal="left" vertical="center" wrapText="1"/>
      <protection/>
    </xf>
    <xf numFmtId="0" fontId="19" fillId="0" borderId="0" xfId="151" applyFont="1" applyAlignment="1">
      <alignment horizontal="left"/>
      <protection/>
    </xf>
    <xf numFmtId="0" fontId="38" fillId="0" borderId="0" xfId="141" applyFont="1" applyAlignment="1">
      <alignment horizontal="center"/>
      <protection/>
    </xf>
    <xf numFmtId="0" fontId="0" fillId="0" borderId="24" xfId="0" applyBorder="1" applyAlignment="1">
      <alignment horizontal="center"/>
    </xf>
    <xf numFmtId="0" fontId="19" fillId="0" borderId="0" xfId="141" applyFont="1" applyAlignment="1">
      <alignment horizontal="center"/>
      <protection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9" fillId="0" borderId="23" xfId="141" applyFont="1" applyBorder="1" applyAlignment="1">
      <alignment horizontal="center" vertical="center" wrapText="1"/>
      <protection/>
    </xf>
    <xf numFmtId="0" fontId="19" fillId="0" borderId="22" xfId="141" applyFont="1" applyBorder="1" applyAlignment="1">
      <alignment horizontal="center" vertical="center" wrapText="1"/>
      <protection/>
    </xf>
    <xf numFmtId="0" fontId="19" fillId="0" borderId="0" xfId="151" applyFont="1" applyAlignment="1">
      <alignment horizontal="left" vertical="top" wrapText="1"/>
      <protection/>
    </xf>
    <xf numFmtId="0" fontId="29" fillId="0" borderId="0" xfId="148" applyFont="1" applyAlignment="1">
      <alignment horizontal="center" wrapText="1"/>
      <protection/>
    </xf>
    <xf numFmtId="0" fontId="18" fillId="0" borderId="23" xfId="148" applyFont="1" applyBorder="1" applyAlignment="1">
      <alignment horizontal="center" vertical="center" wrapText="1"/>
      <protection/>
    </xf>
    <xf numFmtId="0" fontId="18" fillId="0" borderId="22" xfId="148" applyFont="1" applyBorder="1" applyAlignment="1">
      <alignment horizontal="center" vertical="center" wrapText="1"/>
      <protection/>
    </xf>
    <xf numFmtId="0" fontId="6" fillId="0" borderId="0" xfId="141" applyFont="1" applyAlignment="1">
      <alignment horizontal="center"/>
      <protection/>
    </xf>
    <xf numFmtId="0" fontId="19" fillId="0" borderId="24" xfId="159" applyFont="1" applyBorder="1" applyAlignment="1">
      <alignment horizontal="center"/>
      <protection/>
    </xf>
    <xf numFmtId="0" fontId="18" fillId="0" borderId="21" xfId="148" applyFont="1" applyBorder="1" applyAlignment="1">
      <alignment horizontal="center" vertical="center" wrapText="1"/>
      <protection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9" fontId="19" fillId="0" borderId="23" xfId="156" applyNumberFormat="1" applyFont="1" applyBorder="1" applyAlignment="1">
      <alignment horizontal="left" vertical="top" wrapText="1"/>
      <protection/>
    </xf>
    <xf numFmtId="49" fontId="19" fillId="0" borderId="34" xfId="156" applyNumberFormat="1" applyFont="1" applyBorder="1" applyAlignment="1">
      <alignment horizontal="left" vertical="top" wrapText="1"/>
      <protection/>
    </xf>
    <xf numFmtId="49" fontId="19" fillId="0" borderId="22" xfId="156" applyNumberFormat="1" applyFont="1" applyBorder="1" applyAlignment="1">
      <alignment horizontal="left" vertical="top" wrapText="1"/>
      <protection/>
    </xf>
    <xf numFmtId="2" fontId="19" fillId="0" borderId="23" xfId="156" applyNumberFormat="1" applyFont="1" applyBorder="1" applyAlignment="1" quotePrefix="1">
      <alignment horizontal="left" vertical="top" wrapText="1"/>
      <protection/>
    </xf>
    <xf numFmtId="2" fontId="19" fillId="0" borderId="34" xfId="156" applyNumberFormat="1" applyFont="1" applyBorder="1" applyAlignment="1" quotePrefix="1">
      <alignment horizontal="left" vertical="top" wrapText="1"/>
      <protection/>
    </xf>
    <xf numFmtId="2" fontId="19" fillId="0" borderId="22" xfId="156" applyNumberFormat="1" applyFont="1" applyBorder="1" applyAlignment="1" quotePrefix="1">
      <alignment horizontal="left" vertical="top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9" fillId="0" borderId="22" xfId="167" applyFont="1" applyBorder="1" applyAlignment="1" quotePrefix="1">
      <alignment horizontal="left" vertical="top" wrapText="1"/>
      <protection/>
    </xf>
    <xf numFmtId="4" fontId="19" fillId="0" borderId="23" xfId="167" applyNumberFormat="1" applyFont="1" applyBorder="1" applyAlignment="1" quotePrefix="1">
      <alignment horizontal="left" vertical="top" wrapText="1"/>
      <protection/>
    </xf>
    <xf numFmtId="4" fontId="19" fillId="0" borderId="22" xfId="167" applyNumberFormat="1" applyFont="1" applyBorder="1" applyAlignment="1" quotePrefix="1">
      <alignment horizontal="left" vertical="top" wrapText="1"/>
      <protection/>
    </xf>
    <xf numFmtId="0" fontId="19" fillId="0" borderId="23" xfId="156" applyFont="1" applyBorder="1" applyAlignment="1" quotePrefix="1">
      <alignment horizontal="left" vertical="top" wrapText="1"/>
      <protection/>
    </xf>
    <xf numFmtId="0" fontId="19" fillId="0" borderId="34" xfId="156" applyFont="1" applyBorder="1" applyAlignment="1" quotePrefix="1">
      <alignment horizontal="left" vertical="top" wrapText="1"/>
      <protection/>
    </xf>
    <xf numFmtId="0" fontId="19" fillId="0" borderId="22" xfId="156" applyFont="1" applyBorder="1" applyAlignment="1" quotePrefix="1">
      <alignment horizontal="left" vertical="top" wrapText="1"/>
      <protection/>
    </xf>
    <xf numFmtId="4" fontId="18" fillId="0" borderId="23" xfId="0" applyNumberFormat="1" applyFont="1" applyBorder="1" applyAlignment="1" quotePrefix="1">
      <alignment horizontal="center" vertical="top" wrapText="1"/>
    </xf>
    <xf numFmtId="4" fontId="18" fillId="0" borderId="22" xfId="0" applyNumberFormat="1" applyFont="1" applyBorder="1" applyAlignment="1" quotePrefix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18" fillId="3" borderId="23" xfId="169" applyFont="1" applyFill="1" applyBorder="1" applyAlignment="1">
      <alignment horizontal="center" vertical="center" wrapText="1"/>
      <protection/>
    </xf>
    <xf numFmtId="0" fontId="18" fillId="3" borderId="22" xfId="169" applyFont="1" applyFill="1" applyBorder="1" applyAlignment="1">
      <alignment horizontal="center" vertical="center" wrapText="1"/>
      <protection/>
    </xf>
    <xf numFmtId="0" fontId="41" fillId="0" borderId="23" xfId="141" applyFont="1" applyBorder="1" applyAlignment="1">
      <alignment horizontal="center" vertical="center" wrapText="1"/>
      <protection/>
    </xf>
    <xf numFmtId="0" fontId="41" fillId="0" borderId="22" xfId="141" applyFont="1" applyBorder="1" applyAlignment="1">
      <alignment horizontal="center" vertical="center" wrapText="1"/>
      <protection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3" borderId="22" xfId="169" applyNumberFormat="1" applyFont="1" applyFill="1" applyBorder="1" applyAlignment="1">
      <alignment horizontal="left" vertical="top" wrapText="1"/>
      <protection/>
    </xf>
    <xf numFmtId="0" fontId="0" fillId="0" borderId="22" xfId="0" applyBorder="1" applyAlignment="1">
      <alignment/>
    </xf>
    <xf numFmtId="0" fontId="18" fillId="3" borderId="23" xfId="169" applyFont="1" applyFill="1" applyBorder="1" applyAlignment="1">
      <alignment horizontal="left" vertical="top" wrapText="1"/>
      <protection/>
    </xf>
    <xf numFmtId="0" fontId="18" fillId="3" borderId="22" xfId="169" applyFont="1" applyFill="1" applyBorder="1" applyAlignment="1">
      <alignment horizontal="left" vertical="top" wrapText="1"/>
      <protection/>
    </xf>
    <xf numFmtId="49" fontId="18" fillId="3" borderId="23" xfId="169" applyNumberFormat="1" applyFont="1" applyFill="1" applyBorder="1" applyAlignment="1">
      <alignment horizontal="center" vertical="center" wrapText="1"/>
      <protection/>
    </xf>
    <xf numFmtId="49" fontId="18" fillId="3" borderId="22" xfId="169" applyNumberFormat="1" applyFont="1" applyFill="1" applyBorder="1" applyAlignment="1">
      <alignment horizontal="center" vertical="center" wrapText="1"/>
      <protection/>
    </xf>
    <xf numFmtId="0" fontId="31" fillId="0" borderId="37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top" wrapText="1"/>
    </xf>
    <xf numFmtId="0" fontId="29" fillId="0" borderId="0" xfId="169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>
      <alignment horizontal="center" vertical="top" wrapText="1"/>
    </xf>
    <xf numFmtId="0" fontId="31" fillId="0" borderId="40" xfId="0" applyFont="1" applyBorder="1" applyAlignment="1">
      <alignment horizontal="center" vertical="top" wrapText="1"/>
    </xf>
    <xf numFmtId="0" fontId="0" fillId="0" borderId="23" xfId="148" applyBorder="1" applyAlignment="1">
      <alignment horizontal="center"/>
      <protection/>
    </xf>
    <xf numFmtId="0" fontId="0" fillId="0" borderId="22" xfId="148" applyBorder="1" applyAlignment="1">
      <alignment horizontal="center"/>
      <protection/>
    </xf>
    <xf numFmtId="4" fontId="19" fillId="0" borderId="23" xfId="139" applyNumberFormat="1" applyFont="1" applyBorder="1" applyAlignment="1" quotePrefix="1">
      <alignment horizontal="center" vertical="center" wrapText="1"/>
      <protection/>
    </xf>
    <xf numFmtId="4" fontId="19" fillId="0" borderId="34" xfId="139" applyNumberFormat="1" applyFont="1" applyBorder="1" applyAlignment="1" quotePrefix="1">
      <alignment horizontal="center" vertical="center" wrapText="1"/>
      <protection/>
    </xf>
    <xf numFmtId="4" fontId="19" fillId="0" borderId="22" xfId="139" applyNumberFormat="1" applyFont="1" applyBorder="1" applyAlignment="1" quotePrefix="1">
      <alignment horizontal="center" vertical="center" wrapText="1"/>
      <protection/>
    </xf>
    <xf numFmtId="0" fontId="19" fillId="0" borderId="23" xfId="167" applyFont="1" applyBorder="1" applyAlignment="1" quotePrefix="1">
      <alignment horizontal="center" vertical="top" wrapText="1"/>
      <protection/>
    </xf>
    <xf numFmtId="0" fontId="19" fillId="0" borderId="34" xfId="167" applyFont="1" applyBorder="1" applyAlignment="1" quotePrefix="1">
      <alignment horizontal="center" vertical="top" wrapText="1"/>
      <protection/>
    </xf>
    <xf numFmtId="0" fontId="19" fillId="0" borderId="22" xfId="167" applyFont="1" applyBorder="1" applyAlignment="1" quotePrefix="1">
      <alignment horizontal="center" vertical="top" wrapText="1"/>
      <protection/>
    </xf>
    <xf numFmtId="4" fontId="19" fillId="0" borderId="23" xfId="167" applyNumberFormat="1" applyFont="1" applyBorder="1" applyAlignment="1" quotePrefix="1">
      <alignment horizontal="center" vertical="top" wrapText="1"/>
      <protection/>
    </xf>
    <xf numFmtId="4" fontId="19" fillId="0" borderId="34" xfId="167" applyNumberFormat="1" applyFont="1" applyBorder="1" applyAlignment="1" quotePrefix="1">
      <alignment horizontal="center" vertical="top" wrapText="1"/>
      <protection/>
    </xf>
    <xf numFmtId="4" fontId="19" fillId="0" borderId="22" xfId="167" applyNumberFormat="1" applyFont="1" applyBorder="1" applyAlignment="1" quotePrefix="1">
      <alignment horizontal="center" vertical="top" wrapText="1"/>
      <protection/>
    </xf>
    <xf numFmtId="0" fontId="19" fillId="0" borderId="23" xfId="156" applyFont="1" applyBorder="1" applyAlignment="1" quotePrefix="1">
      <alignment horizontal="center" vertical="top" wrapText="1"/>
      <protection/>
    </xf>
    <xf numFmtId="0" fontId="19" fillId="0" borderId="22" xfId="156" applyFont="1" applyBorder="1" applyAlignment="1" quotePrefix="1">
      <alignment horizontal="center" vertical="top" wrapText="1"/>
      <protection/>
    </xf>
    <xf numFmtId="0" fontId="1" fillId="0" borderId="0" xfId="139" applyFont="1">
      <alignment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7">
      <selection activeCell="B2" sqref="B2"/>
    </sheetView>
  </sheetViews>
  <sheetFormatPr defaultColWidth="9.00390625" defaultRowHeight="12.75"/>
  <cols>
    <col min="1" max="1" width="11.25390625" style="58" customWidth="1"/>
    <col min="2" max="2" width="41.00390625" style="58" customWidth="1"/>
    <col min="3" max="3" width="14.125" style="58" customWidth="1"/>
    <col min="4" max="4" width="14.00390625" style="58" customWidth="1"/>
    <col min="5" max="5" width="14.125" style="58" customWidth="1"/>
    <col min="6" max="6" width="14.75390625" style="58" customWidth="1"/>
    <col min="7" max="16384" width="9.125" style="58" customWidth="1"/>
  </cols>
  <sheetData>
    <row r="1" ht="12.75">
      <c r="D1" s="58" t="s">
        <v>230</v>
      </c>
    </row>
    <row r="2" spans="4:8" ht="30" customHeight="1">
      <c r="D2" s="216" t="s">
        <v>354</v>
      </c>
      <c r="E2" s="217"/>
      <c r="F2" s="217"/>
      <c r="G2" s="217"/>
      <c r="H2" s="217"/>
    </row>
    <row r="3" spans="4:8" ht="15.75">
      <c r="D3" s="232" t="s">
        <v>395</v>
      </c>
      <c r="E3" s="218"/>
      <c r="F3" s="218"/>
      <c r="G3" s="218"/>
      <c r="H3" s="54"/>
    </row>
    <row r="5" spans="1:6" ht="25.5" customHeight="1">
      <c r="A5" s="219" t="s">
        <v>229</v>
      </c>
      <c r="B5" s="220"/>
      <c r="C5" s="220"/>
      <c r="D5" s="220"/>
      <c r="E5" s="220"/>
      <c r="F5" s="220"/>
    </row>
    <row r="6" spans="1:6" ht="18" customHeight="1">
      <c r="A6" s="125" t="s">
        <v>228</v>
      </c>
      <c r="B6" s="124"/>
      <c r="C6" s="124"/>
      <c r="D6" s="124"/>
      <c r="E6" s="124"/>
      <c r="F6" s="124"/>
    </row>
    <row r="7" spans="1:6" ht="12.75">
      <c r="A7" s="123" t="s">
        <v>75</v>
      </c>
      <c r="F7" s="122" t="s">
        <v>56</v>
      </c>
    </row>
    <row r="8" spans="1:6" ht="12.75">
      <c r="A8" s="221" t="s">
        <v>227</v>
      </c>
      <c r="B8" s="221" t="s">
        <v>226</v>
      </c>
      <c r="C8" s="222" t="s">
        <v>63</v>
      </c>
      <c r="D8" s="221" t="s">
        <v>0</v>
      </c>
      <c r="E8" s="221" t="s">
        <v>1</v>
      </c>
      <c r="F8" s="221"/>
    </row>
    <row r="9" spans="1:6" ht="12.75">
      <c r="A9" s="221"/>
      <c r="B9" s="221"/>
      <c r="C9" s="221"/>
      <c r="D9" s="221"/>
      <c r="E9" s="221" t="s">
        <v>57</v>
      </c>
      <c r="F9" s="223" t="s">
        <v>64</v>
      </c>
    </row>
    <row r="10" spans="1:6" ht="12.75">
      <c r="A10" s="221"/>
      <c r="B10" s="221"/>
      <c r="C10" s="221"/>
      <c r="D10" s="221"/>
      <c r="E10" s="221"/>
      <c r="F10" s="221"/>
    </row>
    <row r="11" spans="1:6" ht="12.75">
      <c r="A11" s="120">
        <v>1</v>
      </c>
      <c r="B11" s="120">
        <v>2</v>
      </c>
      <c r="C11" s="121">
        <v>3</v>
      </c>
      <c r="D11" s="120">
        <v>4</v>
      </c>
      <c r="E11" s="120">
        <v>5</v>
      </c>
      <c r="F11" s="120">
        <v>6</v>
      </c>
    </row>
    <row r="12" spans="1:6" ht="12.75">
      <c r="A12" s="118">
        <v>10000000</v>
      </c>
      <c r="B12" s="117" t="s">
        <v>225</v>
      </c>
      <c r="C12" s="109">
        <f aca="true" t="shared" si="0" ref="C12:C43">D12+E12</f>
        <v>69332180</v>
      </c>
      <c r="D12" s="116">
        <v>69278980</v>
      </c>
      <c r="E12" s="116">
        <v>53200</v>
      </c>
      <c r="F12" s="116">
        <v>0</v>
      </c>
    </row>
    <row r="13" spans="1:6" ht="25.5">
      <c r="A13" s="118">
        <v>11000000</v>
      </c>
      <c r="B13" s="117" t="s">
        <v>224</v>
      </c>
      <c r="C13" s="109">
        <f t="shared" si="0"/>
        <v>51950200</v>
      </c>
      <c r="D13" s="116">
        <v>51950200</v>
      </c>
      <c r="E13" s="116">
        <v>0</v>
      </c>
      <c r="F13" s="116">
        <v>0</v>
      </c>
    </row>
    <row r="14" spans="1:6" ht="12.75">
      <c r="A14" s="118">
        <v>11010000</v>
      </c>
      <c r="B14" s="117" t="s">
        <v>223</v>
      </c>
      <c r="C14" s="109">
        <f t="shared" si="0"/>
        <v>51950200</v>
      </c>
      <c r="D14" s="116">
        <v>51950200</v>
      </c>
      <c r="E14" s="116">
        <v>0</v>
      </c>
      <c r="F14" s="116">
        <v>0</v>
      </c>
    </row>
    <row r="15" spans="1:6" ht="38.25">
      <c r="A15" s="115">
        <v>11010100</v>
      </c>
      <c r="B15" s="114" t="s">
        <v>222</v>
      </c>
      <c r="C15" s="113">
        <f t="shared" si="0"/>
        <v>34239600</v>
      </c>
      <c r="D15" s="112">
        <v>34239600</v>
      </c>
      <c r="E15" s="112">
        <v>0</v>
      </c>
      <c r="F15" s="112">
        <v>0</v>
      </c>
    </row>
    <row r="16" spans="1:6" ht="63.75">
      <c r="A16" s="115">
        <v>11010200</v>
      </c>
      <c r="B16" s="114" t="s">
        <v>221</v>
      </c>
      <c r="C16" s="113">
        <f t="shared" si="0"/>
        <v>1491400</v>
      </c>
      <c r="D16" s="112">
        <v>1491400</v>
      </c>
      <c r="E16" s="112">
        <v>0</v>
      </c>
      <c r="F16" s="112">
        <v>0</v>
      </c>
    </row>
    <row r="17" spans="1:6" ht="38.25">
      <c r="A17" s="115">
        <v>11010400</v>
      </c>
      <c r="B17" s="114" t="s">
        <v>220</v>
      </c>
      <c r="C17" s="113">
        <f t="shared" si="0"/>
        <v>16119200</v>
      </c>
      <c r="D17" s="112">
        <v>16119200</v>
      </c>
      <c r="E17" s="112">
        <v>0</v>
      </c>
      <c r="F17" s="112">
        <v>0</v>
      </c>
    </row>
    <row r="18" spans="1:6" ht="38.25">
      <c r="A18" s="115">
        <v>11010500</v>
      </c>
      <c r="B18" s="114" t="s">
        <v>219</v>
      </c>
      <c r="C18" s="113">
        <f t="shared" si="0"/>
        <v>100000</v>
      </c>
      <c r="D18" s="112">
        <v>100000</v>
      </c>
      <c r="E18" s="112">
        <v>0</v>
      </c>
      <c r="F18" s="112">
        <v>0</v>
      </c>
    </row>
    <row r="19" spans="1:6" ht="25.5">
      <c r="A19" s="118">
        <v>13000000</v>
      </c>
      <c r="B19" s="117" t="s">
        <v>218</v>
      </c>
      <c r="C19" s="109">
        <f t="shared" si="0"/>
        <v>169930</v>
      </c>
      <c r="D19" s="116">
        <v>169930</v>
      </c>
      <c r="E19" s="116">
        <v>0</v>
      </c>
      <c r="F19" s="116">
        <v>0</v>
      </c>
    </row>
    <row r="20" spans="1:6" ht="25.5">
      <c r="A20" s="118">
        <v>13010000</v>
      </c>
      <c r="B20" s="117" t="s">
        <v>217</v>
      </c>
      <c r="C20" s="109">
        <f t="shared" si="0"/>
        <v>167510</v>
      </c>
      <c r="D20" s="116">
        <v>167510</v>
      </c>
      <c r="E20" s="116">
        <v>0</v>
      </c>
      <c r="F20" s="116">
        <v>0</v>
      </c>
    </row>
    <row r="21" spans="1:6" ht="51">
      <c r="A21" s="115">
        <v>13010100</v>
      </c>
      <c r="B21" s="114" t="s">
        <v>216</v>
      </c>
      <c r="C21" s="113">
        <f t="shared" si="0"/>
        <v>96340</v>
      </c>
      <c r="D21" s="112">
        <v>96340</v>
      </c>
      <c r="E21" s="112">
        <v>0</v>
      </c>
      <c r="F21" s="112">
        <v>0</v>
      </c>
    </row>
    <row r="22" spans="1:6" ht="63.75">
      <c r="A22" s="115">
        <v>13010200</v>
      </c>
      <c r="B22" s="114" t="s">
        <v>215</v>
      </c>
      <c r="C22" s="113">
        <f t="shared" si="0"/>
        <v>71170</v>
      </c>
      <c r="D22" s="112">
        <v>71170</v>
      </c>
      <c r="E22" s="112">
        <v>0</v>
      </c>
      <c r="F22" s="112">
        <v>0</v>
      </c>
    </row>
    <row r="23" spans="1:6" ht="12.75">
      <c r="A23" s="118">
        <v>13030000</v>
      </c>
      <c r="B23" s="117" t="s">
        <v>214</v>
      </c>
      <c r="C23" s="109">
        <f t="shared" si="0"/>
        <v>2420</v>
      </c>
      <c r="D23" s="116">
        <v>2420</v>
      </c>
      <c r="E23" s="116">
        <v>0</v>
      </c>
      <c r="F23" s="116">
        <v>0</v>
      </c>
    </row>
    <row r="24" spans="1:6" ht="38.25">
      <c r="A24" s="115">
        <v>13030100</v>
      </c>
      <c r="B24" s="114" t="s">
        <v>213</v>
      </c>
      <c r="C24" s="113">
        <f t="shared" si="0"/>
        <v>2420</v>
      </c>
      <c r="D24" s="112">
        <v>2420</v>
      </c>
      <c r="E24" s="112">
        <v>0</v>
      </c>
      <c r="F24" s="112">
        <v>0</v>
      </c>
    </row>
    <row r="25" spans="1:6" ht="12.75">
      <c r="A25" s="118">
        <v>14000000</v>
      </c>
      <c r="B25" s="117" t="s">
        <v>212</v>
      </c>
      <c r="C25" s="109">
        <f t="shared" si="0"/>
        <v>1397800</v>
      </c>
      <c r="D25" s="116">
        <v>1397800</v>
      </c>
      <c r="E25" s="116">
        <v>0</v>
      </c>
      <c r="F25" s="116">
        <v>0</v>
      </c>
    </row>
    <row r="26" spans="1:6" ht="25.5">
      <c r="A26" s="118">
        <v>14020000</v>
      </c>
      <c r="B26" s="117" t="s">
        <v>211</v>
      </c>
      <c r="C26" s="109">
        <f t="shared" si="0"/>
        <v>278000</v>
      </c>
      <c r="D26" s="116">
        <v>278000</v>
      </c>
      <c r="E26" s="116">
        <v>0</v>
      </c>
      <c r="F26" s="116">
        <v>0</v>
      </c>
    </row>
    <row r="27" spans="1:6" ht="12.75">
      <c r="A27" s="115">
        <v>14021900</v>
      </c>
      <c r="B27" s="114" t="s">
        <v>209</v>
      </c>
      <c r="C27" s="113">
        <f t="shared" si="0"/>
        <v>278000</v>
      </c>
      <c r="D27" s="112">
        <v>278000</v>
      </c>
      <c r="E27" s="112">
        <v>0</v>
      </c>
      <c r="F27" s="112">
        <v>0</v>
      </c>
    </row>
    <row r="28" spans="1:6" ht="38.25">
      <c r="A28" s="118">
        <v>14030000</v>
      </c>
      <c r="B28" s="117" t="s">
        <v>210</v>
      </c>
      <c r="C28" s="109">
        <f t="shared" si="0"/>
        <v>972000</v>
      </c>
      <c r="D28" s="116">
        <v>972000</v>
      </c>
      <c r="E28" s="116">
        <v>0</v>
      </c>
      <c r="F28" s="116">
        <v>0</v>
      </c>
    </row>
    <row r="29" spans="1:6" ht="12.75">
      <c r="A29" s="115">
        <v>14031900</v>
      </c>
      <c r="B29" s="114" t="s">
        <v>209</v>
      </c>
      <c r="C29" s="113">
        <f t="shared" si="0"/>
        <v>972000</v>
      </c>
      <c r="D29" s="112">
        <v>972000</v>
      </c>
      <c r="E29" s="112">
        <v>0</v>
      </c>
      <c r="F29" s="112">
        <v>0</v>
      </c>
    </row>
    <row r="30" spans="1:6" ht="38.25">
      <c r="A30" s="115">
        <v>14040000</v>
      </c>
      <c r="B30" s="114" t="s">
        <v>208</v>
      </c>
      <c r="C30" s="113">
        <f t="shared" si="0"/>
        <v>147800</v>
      </c>
      <c r="D30" s="112">
        <v>147800</v>
      </c>
      <c r="E30" s="112">
        <v>0</v>
      </c>
      <c r="F30" s="112">
        <v>0</v>
      </c>
    </row>
    <row r="31" spans="1:6" ht="12.75">
      <c r="A31" s="118">
        <v>18000000</v>
      </c>
      <c r="B31" s="117" t="s">
        <v>207</v>
      </c>
      <c r="C31" s="109">
        <f t="shared" si="0"/>
        <v>15761050</v>
      </c>
      <c r="D31" s="116">
        <v>15761050</v>
      </c>
      <c r="E31" s="116">
        <v>0</v>
      </c>
      <c r="F31" s="116">
        <v>0</v>
      </c>
    </row>
    <row r="32" spans="1:6" ht="12.75">
      <c r="A32" s="118">
        <v>18010000</v>
      </c>
      <c r="B32" s="117" t="s">
        <v>206</v>
      </c>
      <c r="C32" s="109">
        <f t="shared" si="0"/>
        <v>6815860</v>
      </c>
      <c r="D32" s="116">
        <v>6815860</v>
      </c>
      <c r="E32" s="116">
        <v>0</v>
      </c>
      <c r="F32" s="116">
        <v>0</v>
      </c>
    </row>
    <row r="33" spans="1:6" ht="51">
      <c r="A33" s="115">
        <v>18010100</v>
      </c>
      <c r="B33" s="114" t="s">
        <v>205</v>
      </c>
      <c r="C33" s="113">
        <f t="shared" si="0"/>
        <v>5530</v>
      </c>
      <c r="D33" s="112">
        <v>5530</v>
      </c>
      <c r="E33" s="112">
        <v>0</v>
      </c>
      <c r="F33" s="112">
        <v>0</v>
      </c>
    </row>
    <row r="34" spans="1:6" ht="51">
      <c r="A34" s="115">
        <v>18010200</v>
      </c>
      <c r="B34" s="114" t="s">
        <v>204</v>
      </c>
      <c r="C34" s="113">
        <f t="shared" si="0"/>
        <v>6870</v>
      </c>
      <c r="D34" s="112">
        <v>6870</v>
      </c>
      <c r="E34" s="112">
        <v>0</v>
      </c>
      <c r="F34" s="112">
        <v>0</v>
      </c>
    </row>
    <row r="35" spans="1:6" ht="51">
      <c r="A35" s="115">
        <v>18010300</v>
      </c>
      <c r="B35" s="114" t="s">
        <v>203</v>
      </c>
      <c r="C35" s="113">
        <f t="shared" si="0"/>
        <v>11670</v>
      </c>
      <c r="D35" s="112">
        <v>11670</v>
      </c>
      <c r="E35" s="112">
        <v>0</v>
      </c>
      <c r="F35" s="112">
        <v>0</v>
      </c>
    </row>
    <row r="36" spans="1:6" ht="51">
      <c r="A36" s="115">
        <v>18010400</v>
      </c>
      <c r="B36" s="114" t="s">
        <v>202</v>
      </c>
      <c r="C36" s="113">
        <f t="shared" si="0"/>
        <v>93100</v>
      </c>
      <c r="D36" s="112">
        <v>93100</v>
      </c>
      <c r="E36" s="112">
        <v>0</v>
      </c>
      <c r="F36" s="112">
        <v>0</v>
      </c>
    </row>
    <row r="37" spans="1:6" ht="12.75">
      <c r="A37" s="115">
        <v>18010500</v>
      </c>
      <c r="B37" s="114" t="s">
        <v>201</v>
      </c>
      <c r="C37" s="113">
        <f t="shared" si="0"/>
        <v>490170</v>
      </c>
      <c r="D37" s="112">
        <v>490170</v>
      </c>
      <c r="E37" s="112">
        <v>0</v>
      </c>
      <c r="F37" s="112">
        <v>0</v>
      </c>
    </row>
    <row r="38" spans="1:6" ht="12.75">
      <c r="A38" s="115">
        <v>18010600</v>
      </c>
      <c r="B38" s="114" t="s">
        <v>200</v>
      </c>
      <c r="C38" s="113">
        <f t="shared" si="0"/>
        <v>5035560</v>
      </c>
      <c r="D38" s="112">
        <v>5035560</v>
      </c>
      <c r="E38" s="112">
        <v>0</v>
      </c>
      <c r="F38" s="112">
        <v>0</v>
      </c>
    </row>
    <row r="39" spans="1:6" ht="12.75">
      <c r="A39" s="115">
        <v>18010700</v>
      </c>
      <c r="B39" s="114" t="s">
        <v>199</v>
      </c>
      <c r="C39" s="113">
        <f t="shared" si="0"/>
        <v>490660</v>
      </c>
      <c r="D39" s="112">
        <v>490660</v>
      </c>
      <c r="E39" s="112">
        <v>0</v>
      </c>
      <c r="F39" s="112">
        <v>0</v>
      </c>
    </row>
    <row r="40" spans="1:6" ht="12.75">
      <c r="A40" s="115">
        <v>18010900</v>
      </c>
      <c r="B40" s="114" t="s">
        <v>198</v>
      </c>
      <c r="C40" s="113">
        <f t="shared" si="0"/>
        <v>657300</v>
      </c>
      <c r="D40" s="112">
        <v>657300</v>
      </c>
      <c r="E40" s="112">
        <v>0</v>
      </c>
      <c r="F40" s="112">
        <v>0</v>
      </c>
    </row>
    <row r="41" spans="1:6" ht="12.75">
      <c r="A41" s="115">
        <v>18011100</v>
      </c>
      <c r="B41" s="114" t="s">
        <v>197</v>
      </c>
      <c r="C41" s="113">
        <f t="shared" si="0"/>
        <v>25000</v>
      </c>
      <c r="D41" s="112">
        <v>25000</v>
      </c>
      <c r="E41" s="112">
        <v>0</v>
      </c>
      <c r="F41" s="112">
        <v>0</v>
      </c>
    </row>
    <row r="42" spans="1:6" ht="12.75">
      <c r="A42" s="118">
        <v>18030000</v>
      </c>
      <c r="B42" s="117" t="s">
        <v>196</v>
      </c>
      <c r="C42" s="109">
        <f t="shared" si="0"/>
        <v>210</v>
      </c>
      <c r="D42" s="116">
        <v>210</v>
      </c>
      <c r="E42" s="116">
        <v>0</v>
      </c>
      <c r="F42" s="116">
        <v>0</v>
      </c>
    </row>
    <row r="43" spans="1:6" ht="25.5">
      <c r="A43" s="115">
        <v>18030100</v>
      </c>
      <c r="B43" s="114" t="s">
        <v>195</v>
      </c>
      <c r="C43" s="113">
        <f t="shared" si="0"/>
        <v>210</v>
      </c>
      <c r="D43" s="112">
        <v>210</v>
      </c>
      <c r="E43" s="112">
        <v>0</v>
      </c>
      <c r="F43" s="112">
        <v>0</v>
      </c>
    </row>
    <row r="44" spans="1:6" ht="12.75">
      <c r="A44" s="118">
        <v>18050000</v>
      </c>
      <c r="B44" s="117" t="s">
        <v>194</v>
      </c>
      <c r="C44" s="109">
        <f aca="true" t="shared" si="1" ref="C44:C75">D44+E44</f>
        <v>8944980</v>
      </c>
      <c r="D44" s="116">
        <v>8944980</v>
      </c>
      <c r="E44" s="116">
        <v>0</v>
      </c>
      <c r="F44" s="116">
        <v>0</v>
      </c>
    </row>
    <row r="45" spans="1:6" ht="12.75">
      <c r="A45" s="115">
        <v>18050300</v>
      </c>
      <c r="B45" s="114" t="s">
        <v>193</v>
      </c>
      <c r="C45" s="113">
        <f t="shared" si="1"/>
        <v>73600</v>
      </c>
      <c r="D45" s="112">
        <v>73600</v>
      </c>
      <c r="E45" s="112">
        <v>0</v>
      </c>
      <c r="F45" s="112">
        <v>0</v>
      </c>
    </row>
    <row r="46" spans="1:6" ht="12.75">
      <c r="A46" s="115">
        <v>18050400</v>
      </c>
      <c r="B46" s="114" t="s">
        <v>192</v>
      </c>
      <c r="C46" s="113">
        <f t="shared" si="1"/>
        <v>2102300</v>
      </c>
      <c r="D46" s="112">
        <v>2102300</v>
      </c>
      <c r="E46" s="112">
        <v>0</v>
      </c>
      <c r="F46" s="112">
        <v>0</v>
      </c>
    </row>
    <row r="47" spans="1:6" ht="63.75">
      <c r="A47" s="115">
        <v>18050500</v>
      </c>
      <c r="B47" s="114" t="s">
        <v>191</v>
      </c>
      <c r="C47" s="113">
        <f t="shared" si="1"/>
        <v>6769080</v>
      </c>
      <c r="D47" s="112">
        <v>6769080</v>
      </c>
      <c r="E47" s="112">
        <v>0</v>
      </c>
      <c r="F47" s="112">
        <v>0</v>
      </c>
    </row>
    <row r="48" spans="1:6" ht="12.75">
      <c r="A48" s="118">
        <v>19000000</v>
      </c>
      <c r="B48" s="117" t="s">
        <v>190</v>
      </c>
      <c r="C48" s="109">
        <f t="shared" si="1"/>
        <v>53200</v>
      </c>
      <c r="D48" s="116">
        <v>0</v>
      </c>
      <c r="E48" s="116">
        <v>53200</v>
      </c>
      <c r="F48" s="116">
        <v>0</v>
      </c>
    </row>
    <row r="49" spans="1:6" ht="12.75">
      <c r="A49" s="118">
        <v>19010000</v>
      </c>
      <c r="B49" s="117" t="s">
        <v>189</v>
      </c>
      <c r="C49" s="109">
        <f t="shared" si="1"/>
        <v>53200</v>
      </c>
      <c r="D49" s="116">
        <v>0</v>
      </c>
      <c r="E49" s="116">
        <v>53200</v>
      </c>
      <c r="F49" s="116">
        <v>0</v>
      </c>
    </row>
    <row r="50" spans="1:6" ht="63.75">
      <c r="A50" s="115">
        <v>19010100</v>
      </c>
      <c r="B50" s="114" t="s">
        <v>188</v>
      </c>
      <c r="C50" s="113">
        <f t="shared" si="1"/>
        <v>46930</v>
      </c>
      <c r="D50" s="112">
        <v>0</v>
      </c>
      <c r="E50" s="112">
        <v>46930</v>
      </c>
      <c r="F50" s="112">
        <v>0</v>
      </c>
    </row>
    <row r="51" spans="1:6" ht="51">
      <c r="A51" s="115">
        <v>19010300</v>
      </c>
      <c r="B51" s="114" t="s">
        <v>187</v>
      </c>
      <c r="C51" s="113">
        <f t="shared" si="1"/>
        <v>6270</v>
      </c>
      <c r="D51" s="112">
        <v>0</v>
      </c>
      <c r="E51" s="112">
        <v>6270</v>
      </c>
      <c r="F51" s="112">
        <v>0</v>
      </c>
    </row>
    <row r="52" spans="1:6" ht="12.75">
      <c r="A52" s="118">
        <v>20000000</v>
      </c>
      <c r="B52" s="117" t="s">
        <v>186</v>
      </c>
      <c r="C52" s="109">
        <f t="shared" si="1"/>
        <v>2750220</v>
      </c>
      <c r="D52" s="116">
        <v>988820</v>
      </c>
      <c r="E52" s="116">
        <v>1761400</v>
      </c>
      <c r="F52" s="116">
        <v>0</v>
      </c>
    </row>
    <row r="53" spans="1:6" ht="25.5">
      <c r="A53" s="118">
        <v>21000000</v>
      </c>
      <c r="B53" s="117" t="s">
        <v>185</v>
      </c>
      <c r="C53" s="109">
        <f t="shared" si="1"/>
        <v>120</v>
      </c>
      <c r="D53" s="116">
        <v>120</v>
      </c>
      <c r="E53" s="116">
        <v>0</v>
      </c>
      <c r="F53" s="116">
        <v>0</v>
      </c>
    </row>
    <row r="54" spans="1:6" ht="12.75">
      <c r="A54" s="118">
        <v>21080000</v>
      </c>
      <c r="B54" s="117" t="s">
        <v>171</v>
      </c>
      <c r="C54" s="109">
        <f t="shared" si="1"/>
        <v>120</v>
      </c>
      <c r="D54" s="116">
        <v>120</v>
      </c>
      <c r="E54" s="116">
        <v>0</v>
      </c>
      <c r="F54" s="116">
        <v>0</v>
      </c>
    </row>
    <row r="55" spans="1:6" ht="12.75">
      <c r="A55" s="115">
        <v>21081100</v>
      </c>
      <c r="B55" s="114" t="s">
        <v>184</v>
      </c>
      <c r="C55" s="113">
        <f t="shared" si="1"/>
        <v>120</v>
      </c>
      <c r="D55" s="112">
        <v>120</v>
      </c>
      <c r="E55" s="112">
        <v>0</v>
      </c>
      <c r="F55" s="112">
        <v>0</v>
      </c>
    </row>
    <row r="56" spans="1:6" ht="25.5">
      <c r="A56" s="118">
        <v>22000000</v>
      </c>
      <c r="B56" s="117" t="s">
        <v>183</v>
      </c>
      <c r="C56" s="109">
        <f t="shared" si="1"/>
        <v>987140</v>
      </c>
      <c r="D56" s="116">
        <v>987140</v>
      </c>
      <c r="E56" s="116">
        <v>0</v>
      </c>
      <c r="F56" s="116">
        <v>0</v>
      </c>
    </row>
    <row r="57" spans="1:6" ht="12.75">
      <c r="A57" s="118">
        <v>22010000</v>
      </c>
      <c r="B57" s="117" t="s">
        <v>182</v>
      </c>
      <c r="C57" s="109">
        <f t="shared" si="1"/>
        <v>730740</v>
      </c>
      <c r="D57" s="116">
        <v>730740</v>
      </c>
      <c r="E57" s="116">
        <v>0</v>
      </c>
      <c r="F57" s="116">
        <v>0</v>
      </c>
    </row>
    <row r="58" spans="1:6" ht="38.25">
      <c r="A58" s="115">
        <v>22010300</v>
      </c>
      <c r="B58" s="114" t="s">
        <v>181</v>
      </c>
      <c r="C58" s="113">
        <f t="shared" si="1"/>
        <v>2520</v>
      </c>
      <c r="D58" s="112">
        <v>2520</v>
      </c>
      <c r="E58" s="112">
        <v>0</v>
      </c>
      <c r="F58" s="112">
        <v>0</v>
      </c>
    </row>
    <row r="59" spans="1:6" ht="25.5">
      <c r="A59" s="115">
        <v>22012500</v>
      </c>
      <c r="B59" s="114" t="s">
        <v>180</v>
      </c>
      <c r="C59" s="113">
        <f t="shared" si="1"/>
        <v>132920</v>
      </c>
      <c r="D59" s="112">
        <v>132920</v>
      </c>
      <c r="E59" s="112">
        <v>0</v>
      </c>
      <c r="F59" s="112">
        <v>0</v>
      </c>
    </row>
    <row r="60" spans="1:6" ht="38.25">
      <c r="A60" s="115">
        <v>22012600</v>
      </c>
      <c r="B60" s="114" t="s">
        <v>179</v>
      </c>
      <c r="C60" s="113">
        <f t="shared" si="1"/>
        <v>595300</v>
      </c>
      <c r="D60" s="112">
        <v>595300</v>
      </c>
      <c r="E60" s="112">
        <v>0</v>
      </c>
      <c r="F60" s="112">
        <v>0</v>
      </c>
    </row>
    <row r="61" spans="1:6" ht="38.25">
      <c r="A61" s="118">
        <v>22080000</v>
      </c>
      <c r="B61" s="117" t="s">
        <v>178</v>
      </c>
      <c r="C61" s="109">
        <f t="shared" si="1"/>
        <v>192000</v>
      </c>
      <c r="D61" s="116">
        <v>192000</v>
      </c>
      <c r="E61" s="116">
        <v>0</v>
      </c>
      <c r="F61" s="116">
        <v>0</v>
      </c>
    </row>
    <row r="62" spans="1:6" ht="51">
      <c r="A62" s="115">
        <v>22080400</v>
      </c>
      <c r="B62" s="114" t="s">
        <v>177</v>
      </c>
      <c r="C62" s="113">
        <f t="shared" si="1"/>
        <v>192000</v>
      </c>
      <c r="D62" s="112">
        <v>192000</v>
      </c>
      <c r="E62" s="112">
        <v>0</v>
      </c>
      <c r="F62" s="112">
        <v>0</v>
      </c>
    </row>
    <row r="63" spans="1:6" ht="12.75">
      <c r="A63" s="118">
        <v>22090000</v>
      </c>
      <c r="B63" s="117" t="s">
        <v>176</v>
      </c>
      <c r="C63" s="109">
        <f t="shared" si="1"/>
        <v>62800</v>
      </c>
      <c r="D63" s="116">
        <v>62800</v>
      </c>
      <c r="E63" s="116">
        <v>0</v>
      </c>
      <c r="F63" s="116">
        <v>0</v>
      </c>
    </row>
    <row r="64" spans="1:6" ht="51">
      <c r="A64" s="115">
        <v>22090100</v>
      </c>
      <c r="B64" s="114" t="s">
        <v>175</v>
      </c>
      <c r="C64" s="113">
        <f t="shared" si="1"/>
        <v>61650</v>
      </c>
      <c r="D64" s="112">
        <v>61650</v>
      </c>
      <c r="E64" s="112">
        <v>0</v>
      </c>
      <c r="F64" s="112">
        <v>0</v>
      </c>
    </row>
    <row r="65" spans="1:6" ht="38.25">
      <c r="A65" s="115">
        <v>22090400</v>
      </c>
      <c r="B65" s="114" t="s">
        <v>174</v>
      </c>
      <c r="C65" s="113">
        <f t="shared" si="1"/>
        <v>1150</v>
      </c>
      <c r="D65" s="112">
        <v>1150</v>
      </c>
      <c r="E65" s="112">
        <v>0</v>
      </c>
      <c r="F65" s="112">
        <v>0</v>
      </c>
    </row>
    <row r="66" spans="1:6" ht="76.5">
      <c r="A66" s="115">
        <v>22130000</v>
      </c>
      <c r="B66" s="114" t="s">
        <v>173</v>
      </c>
      <c r="C66" s="113">
        <f t="shared" si="1"/>
        <v>1600</v>
      </c>
      <c r="D66" s="112">
        <v>1600</v>
      </c>
      <c r="E66" s="112">
        <v>0</v>
      </c>
      <c r="F66" s="112">
        <v>0</v>
      </c>
    </row>
    <row r="67" spans="1:6" ht="12.75">
      <c r="A67" s="118">
        <v>24000000</v>
      </c>
      <c r="B67" s="117" t="s">
        <v>172</v>
      </c>
      <c r="C67" s="109">
        <f t="shared" si="1"/>
        <v>1560</v>
      </c>
      <c r="D67" s="116">
        <v>1560</v>
      </c>
      <c r="E67" s="116">
        <v>0</v>
      </c>
      <c r="F67" s="116">
        <v>0</v>
      </c>
    </row>
    <row r="68" spans="1:6" ht="12.75">
      <c r="A68" s="118">
        <v>24060000</v>
      </c>
      <c r="B68" s="117" t="s">
        <v>171</v>
      </c>
      <c r="C68" s="109">
        <f t="shared" si="1"/>
        <v>1560</v>
      </c>
      <c r="D68" s="116">
        <v>1560</v>
      </c>
      <c r="E68" s="116">
        <v>0</v>
      </c>
      <c r="F68" s="116">
        <v>0</v>
      </c>
    </row>
    <row r="69" spans="1:6" ht="12.75">
      <c r="A69" s="115">
        <v>24060300</v>
      </c>
      <c r="B69" s="114" t="s">
        <v>171</v>
      </c>
      <c r="C69" s="113">
        <f t="shared" si="1"/>
        <v>1560</v>
      </c>
      <c r="D69" s="112">
        <v>1560</v>
      </c>
      <c r="E69" s="112">
        <v>0</v>
      </c>
      <c r="F69" s="112">
        <v>0</v>
      </c>
    </row>
    <row r="70" spans="1:6" ht="12.75">
      <c r="A70" s="118">
        <v>25000000</v>
      </c>
      <c r="B70" s="117" t="s">
        <v>170</v>
      </c>
      <c r="C70" s="109">
        <f t="shared" si="1"/>
        <v>1761400</v>
      </c>
      <c r="D70" s="116">
        <v>0</v>
      </c>
      <c r="E70" s="116">
        <v>1761400</v>
      </c>
      <c r="F70" s="116">
        <v>0</v>
      </c>
    </row>
    <row r="71" spans="1:6" ht="38.25">
      <c r="A71" s="118">
        <v>25010000</v>
      </c>
      <c r="B71" s="117" t="s">
        <v>169</v>
      </c>
      <c r="C71" s="109">
        <f t="shared" si="1"/>
        <v>1361400</v>
      </c>
      <c r="D71" s="116">
        <v>0</v>
      </c>
      <c r="E71" s="116">
        <v>1361400</v>
      </c>
      <c r="F71" s="116">
        <v>0</v>
      </c>
    </row>
    <row r="72" spans="1:6" ht="25.5">
      <c r="A72" s="115">
        <v>25010100</v>
      </c>
      <c r="B72" s="114" t="s">
        <v>168</v>
      </c>
      <c r="C72" s="113">
        <f t="shared" si="1"/>
        <v>670000</v>
      </c>
      <c r="D72" s="112">
        <v>0</v>
      </c>
      <c r="E72" s="112">
        <v>670000</v>
      </c>
      <c r="F72" s="112">
        <v>0</v>
      </c>
    </row>
    <row r="73" spans="1:6" ht="25.5">
      <c r="A73" s="115">
        <v>25010200</v>
      </c>
      <c r="B73" s="114" t="s">
        <v>167</v>
      </c>
      <c r="C73" s="113">
        <f t="shared" si="1"/>
        <v>354900</v>
      </c>
      <c r="D73" s="112">
        <v>0</v>
      </c>
      <c r="E73" s="112">
        <v>354900</v>
      </c>
      <c r="F73" s="112">
        <v>0</v>
      </c>
    </row>
    <row r="74" spans="1:6" ht="51">
      <c r="A74" s="115">
        <v>25010300</v>
      </c>
      <c r="B74" s="114" t="s">
        <v>166</v>
      </c>
      <c r="C74" s="113">
        <f t="shared" si="1"/>
        <v>336500</v>
      </c>
      <c r="D74" s="112">
        <v>0</v>
      </c>
      <c r="E74" s="112">
        <v>336500</v>
      </c>
      <c r="F74" s="112">
        <v>0</v>
      </c>
    </row>
    <row r="75" spans="1:6" ht="25.5">
      <c r="A75" s="118">
        <v>25020000</v>
      </c>
      <c r="B75" s="117" t="s">
        <v>165</v>
      </c>
      <c r="C75" s="109">
        <f t="shared" si="1"/>
        <v>400000</v>
      </c>
      <c r="D75" s="116">
        <v>0</v>
      </c>
      <c r="E75" s="116">
        <v>400000</v>
      </c>
      <c r="F75" s="116">
        <v>0</v>
      </c>
    </row>
    <row r="76" spans="1:6" ht="89.25">
      <c r="A76" s="115">
        <v>25020200</v>
      </c>
      <c r="B76" s="114" t="s">
        <v>164</v>
      </c>
      <c r="C76" s="113">
        <f aca="true" t="shared" si="2" ref="C76:C89">D76+E76</f>
        <v>400000</v>
      </c>
      <c r="D76" s="112">
        <v>0</v>
      </c>
      <c r="E76" s="112">
        <v>400000</v>
      </c>
      <c r="F76" s="112">
        <v>0</v>
      </c>
    </row>
    <row r="77" spans="1:6" ht="12.75">
      <c r="A77" s="118">
        <v>30000000</v>
      </c>
      <c r="B77" s="117" t="s">
        <v>163</v>
      </c>
      <c r="C77" s="109">
        <f t="shared" si="2"/>
        <v>2440</v>
      </c>
      <c r="D77" s="116">
        <v>0</v>
      </c>
      <c r="E77" s="116">
        <v>2440</v>
      </c>
      <c r="F77" s="116">
        <v>2440</v>
      </c>
    </row>
    <row r="78" spans="1:6" ht="25.5">
      <c r="A78" s="118">
        <v>33000000</v>
      </c>
      <c r="B78" s="117" t="s">
        <v>162</v>
      </c>
      <c r="C78" s="109">
        <f t="shared" si="2"/>
        <v>2440</v>
      </c>
      <c r="D78" s="116">
        <v>0</v>
      </c>
      <c r="E78" s="116">
        <v>2440</v>
      </c>
      <c r="F78" s="116">
        <v>2440</v>
      </c>
    </row>
    <row r="79" spans="1:6" ht="12.75">
      <c r="A79" s="118">
        <v>33010000</v>
      </c>
      <c r="B79" s="117" t="s">
        <v>161</v>
      </c>
      <c r="C79" s="109">
        <f t="shared" si="2"/>
        <v>2440</v>
      </c>
      <c r="D79" s="116">
        <v>0</v>
      </c>
      <c r="E79" s="116">
        <v>2440</v>
      </c>
      <c r="F79" s="116">
        <v>2440</v>
      </c>
    </row>
    <row r="80" spans="1:6" ht="76.5">
      <c r="A80" s="115">
        <v>33010100</v>
      </c>
      <c r="B80" s="114" t="s">
        <v>160</v>
      </c>
      <c r="C80" s="113">
        <f t="shared" si="2"/>
        <v>2440</v>
      </c>
      <c r="D80" s="112">
        <v>0</v>
      </c>
      <c r="E80" s="112">
        <v>2440</v>
      </c>
      <c r="F80" s="112">
        <v>2440</v>
      </c>
    </row>
    <row r="81" spans="1:6" ht="25.5">
      <c r="A81" s="119"/>
      <c r="B81" s="110" t="s">
        <v>159</v>
      </c>
      <c r="C81" s="109">
        <f t="shared" si="2"/>
        <v>72084840</v>
      </c>
      <c r="D81" s="109">
        <v>70267800</v>
      </c>
      <c r="E81" s="109">
        <v>1817040</v>
      </c>
      <c r="F81" s="109">
        <v>2440</v>
      </c>
    </row>
    <row r="82" spans="1:6" ht="12.75">
      <c r="A82" s="118">
        <v>40000000</v>
      </c>
      <c r="B82" s="117" t="s">
        <v>158</v>
      </c>
      <c r="C82" s="109">
        <f t="shared" si="2"/>
        <v>27945400</v>
      </c>
      <c r="D82" s="116">
        <v>27945400</v>
      </c>
      <c r="E82" s="116">
        <v>0</v>
      </c>
      <c r="F82" s="116">
        <v>0</v>
      </c>
    </row>
    <row r="83" spans="1:6" ht="12.75">
      <c r="A83" s="118">
        <v>41000000</v>
      </c>
      <c r="B83" s="117" t="s">
        <v>157</v>
      </c>
      <c r="C83" s="109">
        <f t="shared" si="2"/>
        <v>27945400</v>
      </c>
      <c r="D83" s="116">
        <v>27945400</v>
      </c>
      <c r="E83" s="116">
        <v>0</v>
      </c>
      <c r="F83" s="116">
        <v>0</v>
      </c>
    </row>
    <row r="84" spans="1:6" ht="25.5">
      <c r="A84" s="118">
        <v>41030000</v>
      </c>
      <c r="B84" s="117" t="s">
        <v>156</v>
      </c>
      <c r="C84" s="109">
        <f t="shared" si="2"/>
        <v>27773100</v>
      </c>
      <c r="D84" s="116">
        <v>27773100</v>
      </c>
      <c r="E84" s="116">
        <v>0</v>
      </c>
      <c r="F84" s="116">
        <v>0</v>
      </c>
    </row>
    <row r="85" spans="1:6" ht="25.5">
      <c r="A85" s="115">
        <v>41033900</v>
      </c>
      <c r="B85" s="114" t="s">
        <v>155</v>
      </c>
      <c r="C85" s="113">
        <f t="shared" si="2"/>
        <v>27773100</v>
      </c>
      <c r="D85" s="112">
        <v>27773100</v>
      </c>
      <c r="E85" s="112">
        <v>0</v>
      </c>
      <c r="F85" s="112">
        <v>0</v>
      </c>
    </row>
    <row r="86" spans="1:6" ht="25.5">
      <c r="A86" s="118">
        <v>41050000</v>
      </c>
      <c r="B86" s="117" t="s">
        <v>154</v>
      </c>
      <c r="C86" s="109">
        <f t="shared" si="2"/>
        <v>172300</v>
      </c>
      <c r="D86" s="116">
        <v>172300</v>
      </c>
      <c r="E86" s="116">
        <v>0</v>
      </c>
      <c r="F86" s="116">
        <v>0</v>
      </c>
    </row>
    <row r="87" spans="1:6" ht="12.75">
      <c r="A87" s="115">
        <v>41053900</v>
      </c>
      <c r="B87" s="114" t="s">
        <v>153</v>
      </c>
      <c r="C87" s="113">
        <f t="shared" si="2"/>
        <v>12700</v>
      </c>
      <c r="D87" s="112">
        <v>12700</v>
      </c>
      <c r="E87" s="112">
        <v>0</v>
      </c>
      <c r="F87" s="112">
        <v>0</v>
      </c>
    </row>
    <row r="88" spans="1:6" ht="51">
      <c r="A88" s="115">
        <v>41055000</v>
      </c>
      <c r="B88" s="114" t="s">
        <v>152</v>
      </c>
      <c r="C88" s="113">
        <f t="shared" si="2"/>
        <v>159600</v>
      </c>
      <c r="D88" s="112">
        <v>159600</v>
      </c>
      <c r="E88" s="112">
        <v>0</v>
      </c>
      <c r="F88" s="112">
        <v>0</v>
      </c>
    </row>
    <row r="89" spans="1:6" ht="12.75">
      <c r="A89" s="111" t="s">
        <v>66</v>
      </c>
      <c r="B89" s="110" t="s">
        <v>151</v>
      </c>
      <c r="C89" s="109">
        <f t="shared" si="2"/>
        <v>100030240</v>
      </c>
      <c r="D89" s="109">
        <v>98213200</v>
      </c>
      <c r="E89" s="109">
        <v>1817040</v>
      </c>
      <c r="F89" s="109">
        <v>2440</v>
      </c>
    </row>
    <row r="92" spans="2:5" ht="12.75">
      <c r="B92" s="108" t="s">
        <v>150</v>
      </c>
      <c r="E92" s="108" t="s">
        <v>149</v>
      </c>
    </row>
  </sheetData>
  <sheetProtection/>
  <mergeCells count="10">
    <mergeCell ref="D2:H2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1.25390625" style="58" customWidth="1"/>
    <col min="2" max="2" width="41.00390625" style="58" customWidth="1"/>
    <col min="3" max="3" width="14.75390625" style="58" customWidth="1"/>
    <col min="4" max="6" width="14.125" style="58" customWidth="1"/>
    <col min="7" max="16384" width="9.125" style="58" customWidth="1"/>
  </cols>
  <sheetData>
    <row r="1" ht="12.75">
      <c r="D1" s="58" t="s">
        <v>241</v>
      </c>
    </row>
    <row r="2" ht="12.75">
      <c r="D2" s="58" t="s">
        <v>377</v>
      </c>
    </row>
    <row r="3" ht="12.75">
      <c r="D3" s="58" t="s">
        <v>355</v>
      </c>
    </row>
    <row r="4" ht="12.75">
      <c r="D4" s="312" t="s">
        <v>395</v>
      </c>
    </row>
    <row r="5" spans="1:6" ht="25.5" customHeight="1">
      <c r="A5" s="227" t="s">
        <v>240</v>
      </c>
      <c r="B5" s="220"/>
      <c r="C5" s="220"/>
      <c r="D5" s="220"/>
      <c r="E5" s="220"/>
      <c r="F5" s="220"/>
    </row>
    <row r="6" spans="1:6" ht="25.5" customHeight="1">
      <c r="A6" s="195" t="s">
        <v>376</v>
      </c>
      <c r="B6" s="124"/>
      <c r="C6" s="124"/>
      <c r="D6" s="124"/>
      <c r="E6" s="124"/>
      <c r="F6" s="124"/>
    </row>
    <row r="7" spans="1:6" ht="12.75">
      <c r="A7" s="194" t="s">
        <v>75</v>
      </c>
      <c r="F7" s="122" t="s">
        <v>56</v>
      </c>
    </row>
    <row r="8" spans="1:6" ht="12.75">
      <c r="A8" s="221" t="s">
        <v>227</v>
      </c>
      <c r="B8" s="221" t="s">
        <v>239</v>
      </c>
      <c r="C8" s="222" t="s">
        <v>63</v>
      </c>
      <c r="D8" s="221" t="s">
        <v>0</v>
      </c>
      <c r="E8" s="221" t="s">
        <v>1</v>
      </c>
      <c r="F8" s="221"/>
    </row>
    <row r="9" spans="1:6" ht="12.75">
      <c r="A9" s="221"/>
      <c r="B9" s="221"/>
      <c r="C9" s="221"/>
      <c r="D9" s="221"/>
      <c r="E9" s="221" t="s">
        <v>57</v>
      </c>
      <c r="F9" s="221" t="s">
        <v>64</v>
      </c>
    </row>
    <row r="10" spans="1:6" ht="12.75">
      <c r="A10" s="221"/>
      <c r="B10" s="221"/>
      <c r="C10" s="221"/>
      <c r="D10" s="221"/>
      <c r="E10" s="221"/>
      <c r="F10" s="221"/>
    </row>
    <row r="11" spans="1:6" ht="12.75">
      <c r="A11" s="120">
        <v>1</v>
      </c>
      <c r="B11" s="120">
        <v>2</v>
      </c>
      <c r="C11" s="121">
        <v>3</v>
      </c>
      <c r="D11" s="120">
        <v>4</v>
      </c>
      <c r="E11" s="120">
        <v>5</v>
      </c>
      <c r="F11" s="120">
        <v>6</v>
      </c>
    </row>
    <row r="12" spans="1:6" ht="21" customHeight="1">
      <c r="A12" s="224" t="s">
        <v>238</v>
      </c>
      <c r="B12" s="225"/>
      <c r="C12" s="225"/>
      <c r="D12" s="225"/>
      <c r="E12" s="225"/>
      <c r="F12" s="226"/>
    </row>
    <row r="13" spans="1:6" ht="12.75">
      <c r="A13" s="201">
        <v>200000</v>
      </c>
      <c r="B13" s="200" t="s">
        <v>237</v>
      </c>
      <c r="C13" s="196">
        <f>D13+E13</f>
        <v>270000</v>
      </c>
      <c r="D13" s="199">
        <v>60000</v>
      </c>
      <c r="E13" s="199">
        <v>210000</v>
      </c>
      <c r="F13" s="199">
        <v>210000</v>
      </c>
    </row>
    <row r="14" spans="1:6" ht="25.5">
      <c r="A14" s="201">
        <v>208000</v>
      </c>
      <c r="B14" s="200" t="s">
        <v>236</v>
      </c>
      <c r="C14" s="196">
        <f>D14+E14</f>
        <v>270000</v>
      </c>
      <c r="D14" s="199">
        <v>60000</v>
      </c>
      <c r="E14" s="199">
        <v>210000</v>
      </c>
      <c r="F14" s="199">
        <v>210000</v>
      </c>
    </row>
    <row r="15" spans="1:6" ht="12.75">
      <c r="A15" s="115">
        <v>208100</v>
      </c>
      <c r="B15" s="114" t="s">
        <v>378</v>
      </c>
      <c r="C15" s="113">
        <f>D15+E15</f>
        <v>270000</v>
      </c>
      <c r="D15" s="112">
        <v>210000</v>
      </c>
      <c r="E15" s="112">
        <v>60000</v>
      </c>
      <c r="F15" s="112">
        <v>60000</v>
      </c>
    </row>
    <row r="16" spans="1:6" ht="38.25">
      <c r="A16" s="115">
        <v>208400</v>
      </c>
      <c r="B16" s="114" t="s">
        <v>232</v>
      </c>
      <c r="C16" s="113">
        <f>D16+E16</f>
        <v>0</v>
      </c>
      <c r="D16" s="112">
        <v>-150000</v>
      </c>
      <c r="E16" s="112">
        <v>150000</v>
      </c>
      <c r="F16" s="112">
        <v>150000</v>
      </c>
    </row>
    <row r="17" spans="1:6" ht="12.75">
      <c r="A17" s="198" t="s">
        <v>66</v>
      </c>
      <c r="B17" s="197" t="s">
        <v>231</v>
      </c>
      <c r="C17" s="196">
        <f>D17+E17</f>
        <v>270000</v>
      </c>
      <c r="D17" s="196">
        <v>60000</v>
      </c>
      <c r="E17" s="196">
        <v>210000</v>
      </c>
      <c r="F17" s="196">
        <v>210000</v>
      </c>
    </row>
    <row r="18" spans="1:6" ht="21" customHeight="1">
      <c r="A18" s="224" t="s">
        <v>235</v>
      </c>
      <c r="B18" s="225"/>
      <c r="C18" s="225"/>
      <c r="D18" s="225"/>
      <c r="E18" s="225"/>
      <c r="F18" s="226"/>
    </row>
    <row r="19" spans="1:6" ht="12.75">
      <c r="A19" s="201">
        <v>600000</v>
      </c>
      <c r="B19" s="200" t="s">
        <v>234</v>
      </c>
      <c r="C19" s="196">
        <f>D19+E19</f>
        <v>270000</v>
      </c>
      <c r="D19" s="199">
        <v>60000</v>
      </c>
      <c r="E19" s="199">
        <v>210000</v>
      </c>
      <c r="F19" s="199">
        <v>210000</v>
      </c>
    </row>
    <row r="20" spans="1:6" ht="12.75">
      <c r="A20" s="201">
        <v>602000</v>
      </c>
      <c r="B20" s="200" t="s">
        <v>233</v>
      </c>
      <c r="C20" s="196">
        <f>D20+E20</f>
        <v>270000</v>
      </c>
      <c r="D20" s="199">
        <v>60000</v>
      </c>
      <c r="E20" s="199">
        <v>210000</v>
      </c>
      <c r="F20" s="199">
        <v>210000</v>
      </c>
    </row>
    <row r="21" spans="1:6" ht="12.75">
      <c r="A21" s="115">
        <v>602100</v>
      </c>
      <c r="B21" s="114" t="s">
        <v>378</v>
      </c>
      <c r="C21" s="113">
        <f>D21+E21</f>
        <v>270000</v>
      </c>
      <c r="D21" s="112">
        <v>210000</v>
      </c>
      <c r="E21" s="112">
        <v>60000</v>
      </c>
      <c r="F21" s="112">
        <v>60000</v>
      </c>
    </row>
    <row r="22" spans="1:6" ht="38.25">
      <c r="A22" s="115">
        <v>602400</v>
      </c>
      <c r="B22" s="114" t="s">
        <v>232</v>
      </c>
      <c r="C22" s="113">
        <f>D22+E22</f>
        <v>0</v>
      </c>
      <c r="D22" s="112">
        <v>-150000</v>
      </c>
      <c r="E22" s="112">
        <v>150000</v>
      </c>
      <c r="F22" s="112">
        <v>150000</v>
      </c>
    </row>
    <row r="23" spans="1:6" ht="12.75">
      <c r="A23" s="198" t="s">
        <v>66</v>
      </c>
      <c r="B23" s="197" t="s">
        <v>231</v>
      </c>
      <c r="C23" s="196">
        <f>D23+E23</f>
        <v>270000</v>
      </c>
      <c r="D23" s="196">
        <v>60000</v>
      </c>
      <c r="E23" s="196">
        <v>210000</v>
      </c>
      <c r="F23" s="196">
        <v>210000</v>
      </c>
    </row>
    <row r="26" spans="2:5" ht="12.75">
      <c r="B26" s="183" t="s">
        <v>357</v>
      </c>
      <c r="E26" s="183" t="s">
        <v>149</v>
      </c>
    </row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PageLayoutView="0" workbookViewId="0" topLeftCell="E1">
      <selection activeCell="M4" sqref="M4"/>
    </sheetView>
  </sheetViews>
  <sheetFormatPr defaultColWidth="9.00390625" defaultRowHeight="12.75"/>
  <cols>
    <col min="1" max="3" width="12.00390625" style="58" customWidth="1"/>
    <col min="4" max="4" width="40.75390625" style="58" customWidth="1"/>
    <col min="5" max="16" width="13.75390625" style="58" customWidth="1"/>
    <col min="17" max="16384" width="9.125" style="58" customWidth="1"/>
  </cols>
  <sheetData>
    <row r="1" ht="12.75">
      <c r="M1" s="58" t="s">
        <v>320</v>
      </c>
    </row>
    <row r="2" ht="12.75">
      <c r="M2" s="58" t="s">
        <v>377</v>
      </c>
    </row>
    <row r="3" ht="12.75">
      <c r="M3" s="58" t="s">
        <v>355</v>
      </c>
    </row>
    <row r="4" ht="12.75">
      <c r="M4" s="312" t="s">
        <v>395</v>
      </c>
    </row>
    <row r="5" spans="1:16" ht="12.75">
      <c r="A5" s="228" t="s">
        <v>319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</row>
    <row r="6" spans="1:16" ht="12.75">
      <c r="A6" s="228" t="s">
        <v>318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2.75">
      <c r="A7" s="195" t="s">
        <v>376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12.75">
      <c r="A8" s="194" t="s">
        <v>75</v>
      </c>
      <c r="P8" s="122" t="s">
        <v>317</v>
      </c>
    </row>
    <row r="9" spans="1:16" ht="12.75">
      <c r="A9" s="229" t="s">
        <v>77</v>
      </c>
      <c r="B9" s="229" t="s">
        <v>76</v>
      </c>
      <c r="C9" s="229" t="s">
        <v>60</v>
      </c>
      <c r="D9" s="221" t="s">
        <v>78</v>
      </c>
      <c r="E9" s="221" t="s">
        <v>0</v>
      </c>
      <c r="F9" s="221"/>
      <c r="G9" s="221"/>
      <c r="H9" s="221"/>
      <c r="I9" s="221"/>
      <c r="J9" s="221" t="s">
        <v>1</v>
      </c>
      <c r="K9" s="221"/>
      <c r="L9" s="221"/>
      <c r="M9" s="221"/>
      <c r="N9" s="221"/>
      <c r="O9" s="221"/>
      <c r="P9" s="222" t="s">
        <v>316</v>
      </c>
    </row>
    <row r="10" spans="1:16" ht="12.75">
      <c r="A10" s="221"/>
      <c r="B10" s="221"/>
      <c r="C10" s="221"/>
      <c r="D10" s="221"/>
      <c r="E10" s="222" t="s">
        <v>57</v>
      </c>
      <c r="F10" s="221" t="s">
        <v>315</v>
      </c>
      <c r="G10" s="221" t="s">
        <v>314</v>
      </c>
      <c r="H10" s="221"/>
      <c r="I10" s="221" t="s">
        <v>313</v>
      </c>
      <c r="J10" s="222" t="s">
        <v>57</v>
      </c>
      <c r="K10" s="221" t="s">
        <v>64</v>
      </c>
      <c r="L10" s="221" t="s">
        <v>315</v>
      </c>
      <c r="M10" s="221" t="s">
        <v>314</v>
      </c>
      <c r="N10" s="221"/>
      <c r="O10" s="221" t="s">
        <v>313</v>
      </c>
      <c r="P10" s="221"/>
    </row>
    <row r="11" spans="1:16" ht="12.75">
      <c r="A11" s="221"/>
      <c r="B11" s="221"/>
      <c r="C11" s="221"/>
      <c r="D11" s="221"/>
      <c r="E11" s="221"/>
      <c r="F11" s="221"/>
      <c r="G11" s="221" t="s">
        <v>312</v>
      </c>
      <c r="H11" s="221" t="s">
        <v>311</v>
      </c>
      <c r="I11" s="221"/>
      <c r="J11" s="221"/>
      <c r="K11" s="221"/>
      <c r="L11" s="221"/>
      <c r="M11" s="221" t="s">
        <v>312</v>
      </c>
      <c r="N11" s="221" t="s">
        <v>311</v>
      </c>
      <c r="O11" s="221"/>
      <c r="P11" s="221"/>
    </row>
    <row r="12" spans="1:16" ht="44.2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</row>
    <row r="13" spans="1:16" ht="12.75">
      <c r="A13" s="120">
        <v>1</v>
      </c>
      <c r="B13" s="120">
        <v>2</v>
      </c>
      <c r="C13" s="120">
        <v>3</v>
      </c>
      <c r="D13" s="120">
        <v>4</v>
      </c>
      <c r="E13" s="121">
        <v>5</v>
      </c>
      <c r="F13" s="120">
        <v>6</v>
      </c>
      <c r="G13" s="120">
        <v>7</v>
      </c>
      <c r="H13" s="120">
        <v>8</v>
      </c>
      <c r="I13" s="120">
        <v>9</v>
      </c>
      <c r="J13" s="121">
        <v>10</v>
      </c>
      <c r="K13" s="120">
        <v>11</v>
      </c>
      <c r="L13" s="120">
        <v>12</v>
      </c>
      <c r="M13" s="120">
        <v>13</v>
      </c>
      <c r="N13" s="120">
        <v>14</v>
      </c>
      <c r="O13" s="120">
        <v>15</v>
      </c>
      <c r="P13" s="121">
        <v>16</v>
      </c>
    </row>
    <row r="14" spans="1:16" ht="12.75">
      <c r="A14" s="193" t="s">
        <v>10</v>
      </c>
      <c r="B14" s="192"/>
      <c r="C14" s="191"/>
      <c r="D14" s="190" t="s">
        <v>310</v>
      </c>
      <c r="E14" s="184">
        <v>29240150</v>
      </c>
      <c r="F14" s="189">
        <v>28375150</v>
      </c>
      <c r="G14" s="189">
        <v>16437600</v>
      </c>
      <c r="H14" s="189">
        <v>1299100</v>
      </c>
      <c r="I14" s="189">
        <v>865000</v>
      </c>
      <c r="J14" s="184">
        <v>1330540</v>
      </c>
      <c r="K14" s="189">
        <v>152440</v>
      </c>
      <c r="L14" s="189">
        <v>1108100</v>
      </c>
      <c r="M14" s="189">
        <v>130000</v>
      </c>
      <c r="N14" s="189">
        <v>272300</v>
      </c>
      <c r="O14" s="189">
        <v>222440</v>
      </c>
      <c r="P14" s="184">
        <f aca="true" t="shared" si="0" ref="P14:P45">E14+J14</f>
        <v>30570690</v>
      </c>
    </row>
    <row r="15" spans="1:16" ht="12.75">
      <c r="A15" s="193" t="s">
        <v>9</v>
      </c>
      <c r="B15" s="192"/>
      <c r="C15" s="191"/>
      <c r="D15" s="190" t="s">
        <v>309</v>
      </c>
      <c r="E15" s="184">
        <v>29240150</v>
      </c>
      <c r="F15" s="189">
        <v>28375150</v>
      </c>
      <c r="G15" s="189">
        <v>16437600</v>
      </c>
      <c r="H15" s="189">
        <v>1299100</v>
      </c>
      <c r="I15" s="189">
        <v>865000</v>
      </c>
      <c r="J15" s="184">
        <v>1330540</v>
      </c>
      <c r="K15" s="189">
        <v>152440</v>
      </c>
      <c r="L15" s="189">
        <v>1108100</v>
      </c>
      <c r="M15" s="189">
        <v>130000</v>
      </c>
      <c r="N15" s="189">
        <v>272300</v>
      </c>
      <c r="O15" s="189">
        <v>222440</v>
      </c>
      <c r="P15" s="184">
        <f t="shared" si="0"/>
        <v>30570690</v>
      </c>
    </row>
    <row r="16" spans="1:16" ht="63.75">
      <c r="A16" s="130" t="s">
        <v>12</v>
      </c>
      <c r="B16" s="130" t="s">
        <v>29</v>
      </c>
      <c r="C16" s="188" t="s">
        <v>8</v>
      </c>
      <c r="D16" s="187" t="s">
        <v>13</v>
      </c>
      <c r="E16" s="128">
        <v>12834000</v>
      </c>
      <c r="F16" s="129">
        <v>12834000</v>
      </c>
      <c r="G16" s="129">
        <v>9477000</v>
      </c>
      <c r="H16" s="129">
        <v>614000</v>
      </c>
      <c r="I16" s="129">
        <v>0</v>
      </c>
      <c r="J16" s="128">
        <v>80000</v>
      </c>
      <c r="K16" s="129">
        <v>0</v>
      </c>
      <c r="L16" s="129">
        <v>55000</v>
      </c>
      <c r="M16" s="129">
        <v>0</v>
      </c>
      <c r="N16" s="129">
        <v>0</v>
      </c>
      <c r="O16" s="129">
        <v>25000</v>
      </c>
      <c r="P16" s="128">
        <f t="shared" si="0"/>
        <v>12914000</v>
      </c>
    </row>
    <row r="17" spans="1:16" ht="38.25">
      <c r="A17" s="130" t="s">
        <v>308</v>
      </c>
      <c r="B17" s="130" t="s">
        <v>40</v>
      </c>
      <c r="C17" s="188" t="s">
        <v>8</v>
      </c>
      <c r="D17" s="187" t="s">
        <v>358</v>
      </c>
      <c r="E17" s="128">
        <v>252300</v>
      </c>
      <c r="F17" s="129">
        <v>252300</v>
      </c>
      <c r="G17" s="129">
        <v>192000</v>
      </c>
      <c r="H17" s="129">
        <v>0</v>
      </c>
      <c r="I17" s="129">
        <v>0</v>
      </c>
      <c r="J17" s="128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8">
        <f t="shared" si="0"/>
        <v>252300</v>
      </c>
    </row>
    <row r="18" spans="1:16" ht="12.75">
      <c r="A18" s="130" t="s">
        <v>28</v>
      </c>
      <c r="B18" s="130" t="s">
        <v>14</v>
      </c>
      <c r="C18" s="188" t="s">
        <v>4</v>
      </c>
      <c r="D18" s="187" t="s">
        <v>27</v>
      </c>
      <c r="E18" s="128">
        <v>430050</v>
      </c>
      <c r="F18" s="129">
        <v>430050</v>
      </c>
      <c r="G18" s="129">
        <v>0</v>
      </c>
      <c r="H18" s="129">
        <v>0</v>
      </c>
      <c r="I18" s="129">
        <v>0</v>
      </c>
      <c r="J18" s="128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8">
        <f t="shared" si="0"/>
        <v>430050</v>
      </c>
    </row>
    <row r="19" spans="1:16" ht="25.5">
      <c r="A19" s="130" t="s">
        <v>113</v>
      </c>
      <c r="B19" s="130" t="s">
        <v>114</v>
      </c>
      <c r="C19" s="188" t="s">
        <v>115</v>
      </c>
      <c r="D19" s="187" t="s">
        <v>109</v>
      </c>
      <c r="E19" s="128">
        <v>2000000</v>
      </c>
      <c r="F19" s="129">
        <v>2000000</v>
      </c>
      <c r="G19" s="129">
        <v>0</v>
      </c>
      <c r="H19" s="129">
        <v>0</v>
      </c>
      <c r="I19" s="129">
        <v>0</v>
      </c>
      <c r="J19" s="128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8">
        <f t="shared" si="0"/>
        <v>2000000</v>
      </c>
    </row>
    <row r="20" spans="1:16" ht="38.25">
      <c r="A20" s="130" t="s">
        <v>105</v>
      </c>
      <c r="B20" s="130" t="s">
        <v>106</v>
      </c>
      <c r="C20" s="188" t="s">
        <v>107</v>
      </c>
      <c r="D20" s="187" t="s">
        <v>108</v>
      </c>
      <c r="E20" s="128">
        <v>813000</v>
      </c>
      <c r="F20" s="129">
        <v>813000</v>
      </c>
      <c r="G20" s="129">
        <v>0</v>
      </c>
      <c r="H20" s="129">
        <v>0</v>
      </c>
      <c r="I20" s="129">
        <v>0</v>
      </c>
      <c r="J20" s="128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8">
        <f t="shared" si="0"/>
        <v>813000</v>
      </c>
    </row>
    <row r="21" spans="1:16" ht="25.5">
      <c r="A21" s="130" t="s">
        <v>98</v>
      </c>
      <c r="B21" s="130" t="s">
        <v>99</v>
      </c>
      <c r="C21" s="188" t="s">
        <v>100</v>
      </c>
      <c r="D21" s="187" t="s">
        <v>101</v>
      </c>
      <c r="E21" s="128">
        <v>366600</v>
      </c>
      <c r="F21" s="129">
        <v>366600</v>
      </c>
      <c r="G21" s="129">
        <v>0</v>
      </c>
      <c r="H21" s="129">
        <v>0</v>
      </c>
      <c r="I21" s="129">
        <v>0</v>
      </c>
      <c r="J21" s="128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8">
        <f t="shared" si="0"/>
        <v>366600</v>
      </c>
    </row>
    <row r="22" spans="1:16" ht="25.5">
      <c r="A22" s="130" t="s">
        <v>375</v>
      </c>
      <c r="B22" s="130" t="s">
        <v>374</v>
      </c>
      <c r="C22" s="188" t="s">
        <v>100</v>
      </c>
      <c r="D22" s="187" t="s">
        <v>373</v>
      </c>
      <c r="E22" s="128">
        <v>70000</v>
      </c>
      <c r="F22" s="129">
        <v>70000</v>
      </c>
      <c r="G22" s="129">
        <v>0</v>
      </c>
      <c r="H22" s="129">
        <v>0</v>
      </c>
      <c r="I22" s="129">
        <v>0</v>
      </c>
      <c r="J22" s="128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8">
        <f t="shared" si="0"/>
        <v>70000</v>
      </c>
    </row>
    <row r="23" spans="1:16" ht="25.5">
      <c r="A23" s="130" t="s">
        <v>117</v>
      </c>
      <c r="B23" s="130" t="s">
        <v>118</v>
      </c>
      <c r="C23" s="188" t="s">
        <v>100</v>
      </c>
      <c r="D23" s="187" t="s">
        <v>119</v>
      </c>
      <c r="E23" s="128">
        <v>31000</v>
      </c>
      <c r="F23" s="129">
        <v>31000</v>
      </c>
      <c r="G23" s="129">
        <v>0</v>
      </c>
      <c r="H23" s="129">
        <v>0</v>
      </c>
      <c r="I23" s="129">
        <v>0</v>
      </c>
      <c r="J23" s="128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8">
        <f t="shared" si="0"/>
        <v>31000</v>
      </c>
    </row>
    <row r="24" spans="1:16" ht="25.5">
      <c r="A24" s="130" t="s">
        <v>372</v>
      </c>
      <c r="B24" s="130" t="s">
        <v>371</v>
      </c>
      <c r="C24" s="188" t="s">
        <v>273</v>
      </c>
      <c r="D24" s="187" t="s">
        <v>370</v>
      </c>
      <c r="E24" s="128">
        <v>26000</v>
      </c>
      <c r="F24" s="129">
        <v>26000</v>
      </c>
      <c r="G24" s="129">
        <v>0</v>
      </c>
      <c r="H24" s="129">
        <v>0</v>
      </c>
      <c r="I24" s="129">
        <v>0</v>
      </c>
      <c r="J24" s="128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8">
        <f t="shared" si="0"/>
        <v>26000</v>
      </c>
    </row>
    <row r="25" spans="1:16" ht="38.25">
      <c r="A25" s="130" t="s">
        <v>307</v>
      </c>
      <c r="B25" s="130" t="s">
        <v>306</v>
      </c>
      <c r="C25" s="188" t="s">
        <v>273</v>
      </c>
      <c r="D25" s="187" t="s">
        <v>305</v>
      </c>
      <c r="E25" s="128">
        <v>12700</v>
      </c>
      <c r="F25" s="129">
        <v>12700</v>
      </c>
      <c r="G25" s="129">
        <v>0</v>
      </c>
      <c r="H25" s="129">
        <v>0</v>
      </c>
      <c r="I25" s="129">
        <v>0</v>
      </c>
      <c r="J25" s="128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8">
        <f t="shared" si="0"/>
        <v>12700</v>
      </c>
    </row>
    <row r="26" spans="1:16" ht="51">
      <c r="A26" s="130" t="s">
        <v>304</v>
      </c>
      <c r="B26" s="130" t="s">
        <v>303</v>
      </c>
      <c r="C26" s="188" t="s">
        <v>48</v>
      </c>
      <c r="D26" s="187" t="s">
        <v>104</v>
      </c>
      <c r="E26" s="128">
        <v>6353000</v>
      </c>
      <c r="F26" s="129">
        <v>6353000</v>
      </c>
      <c r="G26" s="129">
        <v>4995000</v>
      </c>
      <c r="H26" s="129">
        <v>173600</v>
      </c>
      <c r="I26" s="129">
        <v>0</v>
      </c>
      <c r="J26" s="128">
        <v>660000</v>
      </c>
      <c r="K26" s="129">
        <v>0</v>
      </c>
      <c r="L26" s="129">
        <v>615000</v>
      </c>
      <c r="M26" s="129">
        <v>0</v>
      </c>
      <c r="N26" s="129">
        <v>65000</v>
      </c>
      <c r="O26" s="129">
        <v>45000</v>
      </c>
      <c r="P26" s="128">
        <f t="shared" si="0"/>
        <v>7013000</v>
      </c>
    </row>
    <row r="27" spans="1:16" ht="25.5">
      <c r="A27" s="130" t="s">
        <v>302</v>
      </c>
      <c r="B27" s="130" t="s">
        <v>301</v>
      </c>
      <c r="C27" s="188" t="s">
        <v>297</v>
      </c>
      <c r="D27" s="187" t="s">
        <v>300</v>
      </c>
      <c r="E27" s="128">
        <v>20000</v>
      </c>
      <c r="F27" s="129">
        <v>20000</v>
      </c>
      <c r="G27" s="129">
        <v>0</v>
      </c>
      <c r="H27" s="129">
        <v>0</v>
      </c>
      <c r="I27" s="129">
        <v>0</v>
      </c>
      <c r="J27" s="128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8">
        <f t="shared" si="0"/>
        <v>20000</v>
      </c>
    </row>
    <row r="28" spans="1:16" ht="25.5">
      <c r="A28" s="130" t="s">
        <v>299</v>
      </c>
      <c r="B28" s="130" t="s">
        <v>298</v>
      </c>
      <c r="C28" s="188" t="s">
        <v>297</v>
      </c>
      <c r="D28" s="187" t="s">
        <v>369</v>
      </c>
      <c r="E28" s="128">
        <v>484500</v>
      </c>
      <c r="F28" s="129">
        <v>484500</v>
      </c>
      <c r="G28" s="129">
        <v>370000</v>
      </c>
      <c r="H28" s="129">
        <v>9500</v>
      </c>
      <c r="I28" s="129">
        <v>0</v>
      </c>
      <c r="J28" s="128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8">
        <f t="shared" si="0"/>
        <v>484500</v>
      </c>
    </row>
    <row r="29" spans="1:16" ht="38.25">
      <c r="A29" s="130" t="s">
        <v>368</v>
      </c>
      <c r="B29" s="130" t="s">
        <v>367</v>
      </c>
      <c r="C29" s="188" t="s">
        <v>366</v>
      </c>
      <c r="D29" s="187" t="s">
        <v>365</v>
      </c>
      <c r="E29" s="128">
        <v>5000</v>
      </c>
      <c r="F29" s="129">
        <v>5000</v>
      </c>
      <c r="G29" s="129">
        <v>0</v>
      </c>
      <c r="H29" s="129">
        <v>0</v>
      </c>
      <c r="I29" s="129">
        <v>0</v>
      </c>
      <c r="J29" s="128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8">
        <f t="shared" si="0"/>
        <v>5000</v>
      </c>
    </row>
    <row r="30" spans="1:16" ht="12.75">
      <c r="A30" s="130" t="s">
        <v>55</v>
      </c>
      <c r="B30" s="130" t="s">
        <v>296</v>
      </c>
      <c r="C30" s="188" t="s">
        <v>295</v>
      </c>
      <c r="D30" s="187" t="s">
        <v>54</v>
      </c>
      <c r="E30" s="128">
        <v>318500</v>
      </c>
      <c r="F30" s="129">
        <v>318500</v>
      </c>
      <c r="G30" s="129">
        <v>260000</v>
      </c>
      <c r="H30" s="129">
        <v>0</v>
      </c>
      <c r="I30" s="129">
        <v>0</v>
      </c>
      <c r="J30" s="128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8">
        <f t="shared" si="0"/>
        <v>318500</v>
      </c>
    </row>
    <row r="31" spans="1:16" ht="25.5">
      <c r="A31" s="130" t="s">
        <v>30</v>
      </c>
      <c r="B31" s="130" t="s">
        <v>294</v>
      </c>
      <c r="C31" s="188" t="s">
        <v>2</v>
      </c>
      <c r="D31" s="187" t="s">
        <v>34</v>
      </c>
      <c r="E31" s="128">
        <v>214000</v>
      </c>
      <c r="F31" s="129">
        <v>214000</v>
      </c>
      <c r="G31" s="129">
        <v>0</v>
      </c>
      <c r="H31" s="129">
        <v>0</v>
      </c>
      <c r="I31" s="129">
        <v>0</v>
      </c>
      <c r="J31" s="128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8">
        <f t="shared" si="0"/>
        <v>214000</v>
      </c>
    </row>
    <row r="32" spans="1:16" ht="12.75">
      <c r="A32" s="130" t="s">
        <v>293</v>
      </c>
      <c r="B32" s="130" t="s">
        <v>250</v>
      </c>
      <c r="C32" s="188" t="s">
        <v>249</v>
      </c>
      <c r="D32" s="187" t="s">
        <v>248</v>
      </c>
      <c r="E32" s="128">
        <v>25000</v>
      </c>
      <c r="F32" s="129">
        <v>25000</v>
      </c>
      <c r="G32" s="129">
        <v>0</v>
      </c>
      <c r="H32" s="129">
        <v>0</v>
      </c>
      <c r="I32" s="129">
        <v>0</v>
      </c>
      <c r="J32" s="128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8">
        <f t="shared" si="0"/>
        <v>25000</v>
      </c>
    </row>
    <row r="33" spans="1:16" ht="25.5">
      <c r="A33" s="130" t="s">
        <v>292</v>
      </c>
      <c r="B33" s="130" t="s">
        <v>291</v>
      </c>
      <c r="C33" s="188" t="s">
        <v>17</v>
      </c>
      <c r="D33" s="187" t="s">
        <v>364</v>
      </c>
      <c r="E33" s="128">
        <v>0</v>
      </c>
      <c r="F33" s="129">
        <v>0</v>
      </c>
      <c r="G33" s="129">
        <v>0</v>
      </c>
      <c r="H33" s="129">
        <v>0</v>
      </c>
      <c r="I33" s="129">
        <v>0</v>
      </c>
      <c r="J33" s="128">
        <v>338600</v>
      </c>
      <c r="K33" s="129">
        <v>0</v>
      </c>
      <c r="L33" s="129">
        <v>338600</v>
      </c>
      <c r="M33" s="129">
        <v>130000</v>
      </c>
      <c r="N33" s="129">
        <v>175000</v>
      </c>
      <c r="O33" s="129">
        <v>0</v>
      </c>
      <c r="P33" s="128">
        <f t="shared" si="0"/>
        <v>338600</v>
      </c>
    </row>
    <row r="34" spans="1:16" ht="51">
      <c r="A34" s="130" t="s">
        <v>70</v>
      </c>
      <c r="B34" s="130" t="s">
        <v>69</v>
      </c>
      <c r="C34" s="188" t="s">
        <v>17</v>
      </c>
      <c r="D34" s="187" t="s">
        <v>68</v>
      </c>
      <c r="E34" s="128">
        <v>850000</v>
      </c>
      <c r="F34" s="129">
        <v>0</v>
      </c>
      <c r="G34" s="129">
        <v>0</v>
      </c>
      <c r="H34" s="129">
        <v>0</v>
      </c>
      <c r="I34" s="129">
        <v>850000</v>
      </c>
      <c r="J34" s="128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8">
        <f t="shared" si="0"/>
        <v>850000</v>
      </c>
    </row>
    <row r="35" spans="1:16" ht="12.75">
      <c r="A35" s="130" t="s">
        <v>19</v>
      </c>
      <c r="B35" s="130" t="s">
        <v>18</v>
      </c>
      <c r="C35" s="188" t="s">
        <v>17</v>
      </c>
      <c r="D35" s="187" t="s">
        <v>16</v>
      </c>
      <c r="E35" s="128">
        <v>3000000</v>
      </c>
      <c r="F35" s="129">
        <v>3000000</v>
      </c>
      <c r="G35" s="129">
        <v>1143600</v>
      </c>
      <c r="H35" s="129">
        <v>400000</v>
      </c>
      <c r="I35" s="129">
        <v>0</v>
      </c>
      <c r="J35" s="128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8">
        <f t="shared" si="0"/>
        <v>3000000</v>
      </c>
    </row>
    <row r="36" spans="1:16" ht="25.5">
      <c r="A36" s="130" t="s">
        <v>88</v>
      </c>
      <c r="B36" s="130" t="s">
        <v>93</v>
      </c>
      <c r="C36" s="188" t="s">
        <v>67</v>
      </c>
      <c r="D36" s="187" t="s">
        <v>363</v>
      </c>
      <c r="E36" s="128">
        <v>0</v>
      </c>
      <c r="F36" s="129">
        <v>0</v>
      </c>
      <c r="G36" s="129">
        <v>0</v>
      </c>
      <c r="H36" s="129">
        <v>0</v>
      </c>
      <c r="I36" s="129">
        <v>0</v>
      </c>
      <c r="J36" s="128">
        <v>50000</v>
      </c>
      <c r="K36" s="129">
        <v>50000</v>
      </c>
      <c r="L36" s="129">
        <v>0</v>
      </c>
      <c r="M36" s="129">
        <v>0</v>
      </c>
      <c r="N36" s="129">
        <v>0</v>
      </c>
      <c r="O36" s="129">
        <v>50000</v>
      </c>
      <c r="P36" s="128">
        <f t="shared" si="0"/>
        <v>50000</v>
      </c>
    </row>
    <row r="37" spans="1:16" ht="38.25">
      <c r="A37" s="130" t="s">
        <v>33</v>
      </c>
      <c r="B37" s="130" t="s">
        <v>32</v>
      </c>
      <c r="C37" s="188" t="s">
        <v>15</v>
      </c>
      <c r="D37" s="187" t="s">
        <v>31</v>
      </c>
      <c r="E37" s="128">
        <v>1000000</v>
      </c>
      <c r="F37" s="129">
        <v>1000000</v>
      </c>
      <c r="G37" s="129">
        <v>0</v>
      </c>
      <c r="H37" s="129">
        <v>0</v>
      </c>
      <c r="I37" s="129">
        <v>0</v>
      </c>
      <c r="J37" s="128">
        <v>100000</v>
      </c>
      <c r="K37" s="129">
        <v>100000</v>
      </c>
      <c r="L37" s="129">
        <v>0</v>
      </c>
      <c r="M37" s="129">
        <v>0</v>
      </c>
      <c r="N37" s="129">
        <v>0</v>
      </c>
      <c r="O37" s="129">
        <v>100000</v>
      </c>
      <c r="P37" s="128">
        <f t="shared" si="0"/>
        <v>1100000</v>
      </c>
    </row>
    <row r="38" spans="1:16" ht="12.75">
      <c r="A38" s="130" t="s">
        <v>290</v>
      </c>
      <c r="B38" s="130" t="s">
        <v>289</v>
      </c>
      <c r="C38" s="188" t="s">
        <v>288</v>
      </c>
      <c r="D38" s="187" t="s">
        <v>287</v>
      </c>
      <c r="E38" s="128">
        <v>114500</v>
      </c>
      <c r="F38" s="129">
        <v>114500</v>
      </c>
      <c r="G38" s="129">
        <v>0</v>
      </c>
      <c r="H38" s="129">
        <v>102000</v>
      </c>
      <c r="I38" s="129">
        <v>0</v>
      </c>
      <c r="J38" s="128">
        <v>46300</v>
      </c>
      <c r="K38" s="129">
        <v>0</v>
      </c>
      <c r="L38" s="129">
        <v>46300</v>
      </c>
      <c r="M38" s="129">
        <v>0</v>
      </c>
      <c r="N38" s="129">
        <v>32300</v>
      </c>
      <c r="O38" s="129">
        <v>0</v>
      </c>
      <c r="P38" s="128">
        <f t="shared" si="0"/>
        <v>160800</v>
      </c>
    </row>
    <row r="39" spans="1:16" ht="63.75">
      <c r="A39" s="130" t="s">
        <v>110</v>
      </c>
      <c r="B39" s="130" t="s">
        <v>111</v>
      </c>
      <c r="C39" s="188" t="s">
        <v>53</v>
      </c>
      <c r="D39" s="187" t="s">
        <v>112</v>
      </c>
      <c r="E39" s="128">
        <v>0</v>
      </c>
      <c r="F39" s="129">
        <v>0</v>
      </c>
      <c r="G39" s="129">
        <v>0</v>
      </c>
      <c r="H39" s="129">
        <v>0</v>
      </c>
      <c r="I39" s="129">
        <v>0</v>
      </c>
      <c r="J39" s="128">
        <v>2440</v>
      </c>
      <c r="K39" s="129">
        <v>2440</v>
      </c>
      <c r="L39" s="129">
        <v>0</v>
      </c>
      <c r="M39" s="129">
        <v>0</v>
      </c>
      <c r="N39" s="129">
        <v>0</v>
      </c>
      <c r="O39" s="129">
        <v>2440</v>
      </c>
      <c r="P39" s="128">
        <f t="shared" si="0"/>
        <v>2440</v>
      </c>
    </row>
    <row r="40" spans="1:16" ht="25.5">
      <c r="A40" s="130" t="s">
        <v>286</v>
      </c>
      <c r="B40" s="130" t="s">
        <v>285</v>
      </c>
      <c r="C40" s="188" t="s">
        <v>53</v>
      </c>
      <c r="D40" s="187" t="s">
        <v>284</v>
      </c>
      <c r="E40" s="128">
        <v>5000</v>
      </c>
      <c r="F40" s="129">
        <v>5000</v>
      </c>
      <c r="G40" s="129">
        <v>0</v>
      </c>
      <c r="H40" s="129">
        <v>0</v>
      </c>
      <c r="I40" s="129">
        <v>0</v>
      </c>
      <c r="J40" s="128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8">
        <f t="shared" si="0"/>
        <v>5000</v>
      </c>
    </row>
    <row r="41" spans="1:16" ht="38.25">
      <c r="A41" s="130" t="s">
        <v>362</v>
      </c>
      <c r="B41" s="130" t="s">
        <v>361</v>
      </c>
      <c r="C41" s="188" t="s">
        <v>360</v>
      </c>
      <c r="D41" s="187" t="s">
        <v>359</v>
      </c>
      <c r="E41" s="128">
        <v>15000</v>
      </c>
      <c r="F41" s="129">
        <v>0</v>
      </c>
      <c r="G41" s="129">
        <v>0</v>
      </c>
      <c r="H41" s="129">
        <v>0</v>
      </c>
      <c r="I41" s="129">
        <v>15000</v>
      </c>
      <c r="J41" s="128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8">
        <f t="shared" si="0"/>
        <v>15000</v>
      </c>
    </row>
    <row r="42" spans="1:16" ht="25.5">
      <c r="A42" s="130" t="s">
        <v>283</v>
      </c>
      <c r="B42" s="130" t="s">
        <v>282</v>
      </c>
      <c r="C42" s="188" t="s">
        <v>281</v>
      </c>
      <c r="D42" s="187" t="s">
        <v>280</v>
      </c>
      <c r="E42" s="128">
        <v>0</v>
      </c>
      <c r="F42" s="129">
        <v>0</v>
      </c>
      <c r="G42" s="129">
        <v>0</v>
      </c>
      <c r="H42" s="129">
        <v>0</v>
      </c>
      <c r="I42" s="129">
        <v>0</v>
      </c>
      <c r="J42" s="128">
        <v>53200</v>
      </c>
      <c r="K42" s="129">
        <v>0</v>
      </c>
      <c r="L42" s="129">
        <v>53200</v>
      </c>
      <c r="M42" s="129">
        <v>0</v>
      </c>
      <c r="N42" s="129">
        <v>0</v>
      </c>
      <c r="O42" s="129">
        <v>0</v>
      </c>
      <c r="P42" s="128">
        <f t="shared" si="0"/>
        <v>53200</v>
      </c>
    </row>
    <row r="43" spans="1:16" ht="25.5">
      <c r="A43" s="193" t="s">
        <v>52</v>
      </c>
      <c r="B43" s="192"/>
      <c r="C43" s="191"/>
      <c r="D43" s="190" t="s">
        <v>50</v>
      </c>
      <c r="E43" s="184">
        <v>56650550</v>
      </c>
      <c r="F43" s="189">
        <v>56650550</v>
      </c>
      <c r="G43" s="189">
        <v>40233240</v>
      </c>
      <c r="H43" s="189">
        <v>4209500</v>
      </c>
      <c r="I43" s="189">
        <v>0</v>
      </c>
      <c r="J43" s="184">
        <v>574500</v>
      </c>
      <c r="K43" s="189">
        <v>0</v>
      </c>
      <c r="L43" s="189">
        <v>529500</v>
      </c>
      <c r="M43" s="189">
        <v>0</v>
      </c>
      <c r="N43" s="189">
        <v>0</v>
      </c>
      <c r="O43" s="189">
        <v>45000</v>
      </c>
      <c r="P43" s="184">
        <f t="shared" si="0"/>
        <v>57225050</v>
      </c>
    </row>
    <row r="44" spans="1:16" ht="25.5">
      <c r="A44" s="193" t="s">
        <v>51</v>
      </c>
      <c r="B44" s="192"/>
      <c r="C44" s="191"/>
      <c r="D44" s="190" t="s">
        <v>50</v>
      </c>
      <c r="E44" s="184">
        <v>56650550</v>
      </c>
      <c r="F44" s="189">
        <v>56650550</v>
      </c>
      <c r="G44" s="189">
        <v>40233240</v>
      </c>
      <c r="H44" s="189">
        <v>4209500</v>
      </c>
      <c r="I44" s="189">
        <v>0</v>
      </c>
      <c r="J44" s="184">
        <v>574500</v>
      </c>
      <c r="K44" s="189">
        <v>0</v>
      </c>
      <c r="L44" s="189">
        <v>529500</v>
      </c>
      <c r="M44" s="189">
        <v>0</v>
      </c>
      <c r="N44" s="189">
        <v>0</v>
      </c>
      <c r="O44" s="189">
        <v>45000</v>
      </c>
      <c r="P44" s="184">
        <f t="shared" si="0"/>
        <v>57225050</v>
      </c>
    </row>
    <row r="45" spans="1:16" ht="38.25">
      <c r="A45" s="130" t="s">
        <v>279</v>
      </c>
      <c r="B45" s="130" t="s">
        <v>40</v>
      </c>
      <c r="C45" s="188" t="s">
        <v>8</v>
      </c>
      <c r="D45" s="187" t="s">
        <v>358</v>
      </c>
      <c r="E45" s="128">
        <v>1011600</v>
      </c>
      <c r="F45" s="129">
        <v>1011600</v>
      </c>
      <c r="G45" s="129">
        <v>816800</v>
      </c>
      <c r="H45" s="129">
        <v>9000</v>
      </c>
      <c r="I45" s="129">
        <v>0</v>
      </c>
      <c r="J45" s="128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8">
        <f t="shared" si="0"/>
        <v>1011600</v>
      </c>
    </row>
    <row r="46" spans="1:16" ht="12.75">
      <c r="A46" s="130" t="s">
        <v>49</v>
      </c>
      <c r="B46" s="130" t="s">
        <v>26</v>
      </c>
      <c r="C46" s="188" t="s">
        <v>25</v>
      </c>
      <c r="D46" s="187" t="s">
        <v>24</v>
      </c>
      <c r="E46" s="128">
        <v>7804600</v>
      </c>
      <c r="F46" s="129">
        <v>7804600</v>
      </c>
      <c r="G46" s="129">
        <v>5069000</v>
      </c>
      <c r="H46" s="129">
        <v>830000</v>
      </c>
      <c r="I46" s="129">
        <v>0</v>
      </c>
      <c r="J46" s="128">
        <v>350000</v>
      </c>
      <c r="K46" s="129">
        <v>0</v>
      </c>
      <c r="L46" s="129">
        <v>350000</v>
      </c>
      <c r="M46" s="129">
        <v>0</v>
      </c>
      <c r="N46" s="129">
        <v>0</v>
      </c>
      <c r="O46" s="129">
        <v>0</v>
      </c>
      <c r="P46" s="128">
        <f aca="true" t="shared" si="1" ref="P46:P69">E46+J46</f>
        <v>8154600</v>
      </c>
    </row>
    <row r="47" spans="1:16" ht="25.5">
      <c r="A47" s="130" t="s">
        <v>278</v>
      </c>
      <c r="B47" s="130" t="s">
        <v>277</v>
      </c>
      <c r="C47" s="188" t="s">
        <v>47</v>
      </c>
      <c r="D47" s="187" t="s">
        <v>275</v>
      </c>
      <c r="E47" s="128">
        <v>13718500</v>
      </c>
      <c r="F47" s="129">
        <v>13718500</v>
      </c>
      <c r="G47" s="129">
        <v>7550000</v>
      </c>
      <c r="H47" s="129">
        <v>3265000</v>
      </c>
      <c r="I47" s="129">
        <v>0</v>
      </c>
      <c r="J47" s="128">
        <v>224500</v>
      </c>
      <c r="K47" s="129">
        <v>0</v>
      </c>
      <c r="L47" s="129">
        <v>179500</v>
      </c>
      <c r="M47" s="129">
        <v>0</v>
      </c>
      <c r="N47" s="129">
        <v>0</v>
      </c>
      <c r="O47" s="129">
        <v>45000</v>
      </c>
      <c r="P47" s="128">
        <f t="shared" si="1"/>
        <v>13943000</v>
      </c>
    </row>
    <row r="48" spans="1:16" ht="25.5">
      <c r="A48" s="130" t="s">
        <v>276</v>
      </c>
      <c r="B48" s="130" t="s">
        <v>344</v>
      </c>
      <c r="C48" s="188" t="s">
        <v>47</v>
      </c>
      <c r="D48" s="187" t="s">
        <v>275</v>
      </c>
      <c r="E48" s="128">
        <v>27773100</v>
      </c>
      <c r="F48" s="129">
        <v>27773100</v>
      </c>
      <c r="G48" s="129">
        <v>22764840</v>
      </c>
      <c r="H48" s="129">
        <v>0</v>
      </c>
      <c r="I48" s="129">
        <v>0</v>
      </c>
      <c r="J48" s="128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8">
        <f t="shared" si="1"/>
        <v>27773100</v>
      </c>
    </row>
    <row r="49" spans="1:16" ht="38.25">
      <c r="A49" s="130" t="s">
        <v>274</v>
      </c>
      <c r="B49" s="130" t="s">
        <v>273</v>
      </c>
      <c r="C49" s="188" t="s">
        <v>259</v>
      </c>
      <c r="D49" s="187" t="s">
        <v>92</v>
      </c>
      <c r="E49" s="128">
        <v>1399600</v>
      </c>
      <c r="F49" s="129">
        <v>1399600</v>
      </c>
      <c r="G49" s="129">
        <v>1045500</v>
      </c>
      <c r="H49" s="129">
        <v>76000</v>
      </c>
      <c r="I49" s="129">
        <v>0</v>
      </c>
      <c r="J49" s="128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8">
        <f t="shared" si="1"/>
        <v>1399600</v>
      </c>
    </row>
    <row r="50" spans="1:16" ht="25.5">
      <c r="A50" s="130" t="s">
        <v>272</v>
      </c>
      <c r="B50" s="130" t="s">
        <v>271</v>
      </c>
      <c r="C50" s="188" t="s">
        <v>45</v>
      </c>
      <c r="D50" s="187" t="s">
        <v>270</v>
      </c>
      <c r="E50" s="128">
        <v>1249600</v>
      </c>
      <c r="F50" s="129">
        <v>1249600</v>
      </c>
      <c r="G50" s="129">
        <v>1012100</v>
      </c>
      <c r="H50" s="129">
        <v>18000</v>
      </c>
      <c r="I50" s="129">
        <v>0</v>
      </c>
      <c r="J50" s="128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128">
        <f t="shared" si="1"/>
        <v>1249600</v>
      </c>
    </row>
    <row r="51" spans="1:16" ht="25.5">
      <c r="A51" s="130" t="s">
        <v>269</v>
      </c>
      <c r="B51" s="130" t="s">
        <v>268</v>
      </c>
      <c r="C51" s="188" t="s">
        <v>45</v>
      </c>
      <c r="D51" s="187" t="s">
        <v>46</v>
      </c>
      <c r="E51" s="128">
        <v>3629500</v>
      </c>
      <c r="F51" s="129">
        <v>3629500</v>
      </c>
      <c r="G51" s="129">
        <v>1975000</v>
      </c>
      <c r="H51" s="129">
        <v>11500</v>
      </c>
      <c r="I51" s="129">
        <v>0</v>
      </c>
      <c r="J51" s="128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128">
        <f t="shared" si="1"/>
        <v>3629500</v>
      </c>
    </row>
    <row r="52" spans="1:16" ht="12.75">
      <c r="A52" s="130" t="s">
        <v>267</v>
      </c>
      <c r="B52" s="130" t="s">
        <v>266</v>
      </c>
      <c r="C52" s="188" t="s">
        <v>45</v>
      </c>
      <c r="D52" s="187" t="s">
        <v>265</v>
      </c>
      <c r="E52" s="128">
        <v>24050</v>
      </c>
      <c r="F52" s="129">
        <v>24050</v>
      </c>
      <c r="G52" s="129">
        <v>0</v>
      </c>
      <c r="H52" s="129">
        <v>0</v>
      </c>
      <c r="I52" s="129">
        <v>0</v>
      </c>
      <c r="J52" s="128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8">
        <f t="shared" si="1"/>
        <v>24050</v>
      </c>
    </row>
    <row r="53" spans="1:16" ht="25.5">
      <c r="A53" s="130" t="s">
        <v>44</v>
      </c>
      <c r="B53" s="130" t="s">
        <v>264</v>
      </c>
      <c r="C53" s="188" t="s">
        <v>5</v>
      </c>
      <c r="D53" s="187" t="s">
        <v>20</v>
      </c>
      <c r="E53" s="128">
        <v>30000</v>
      </c>
      <c r="F53" s="129">
        <v>30000</v>
      </c>
      <c r="G53" s="129">
        <v>0</v>
      </c>
      <c r="H53" s="129">
        <v>0</v>
      </c>
      <c r="I53" s="129">
        <v>0</v>
      </c>
      <c r="J53" s="128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8">
        <f t="shared" si="1"/>
        <v>30000</v>
      </c>
    </row>
    <row r="54" spans="1:16" ht="25.5">
      <c r="A54" s="130" t="s">
        <v>90</v>
      </c>
      <c r="B54" s="130" t="s">
        <v>263</v>
      </c>
      <c r="C54" s="188" t="s">
        <v>5</v>
      </c>
      <c r="D54" s="187" t="s">
        <v>91</v>
      </c>
      <c r="E54" s="128">
        <v>10000</v>
      </c>
      <c r="F54" s="129">
        <v>10000</v>
      </c>
      <c r="G54" s="129">
        <v>0</v>
      </c>
      <c r="H54" s="129">
        <v>0</v>
      </c>
      <c r="I54" s="129">
        <v>0</v>
      </c>
      <c r="J54" s="128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8">
        <f t="shared" si="1"/>
        <v>10000</v>
      </c>
    </row>
    <row r="55" spans="1:16" ht="25.5">
      <c r="A55" s="193" t="s">
        <v>43</v>
      </c>
      <c r="B55" s="192"/>
      <c r="C55" s="191"/>
      <c r="D55" s="190" t="s">
        <v>41</v>
      </c>
      <c r="E55" s="184">
        <v>8128600</v>
      </c>
      <c r="F55" s="189">
        <v>8128600</v>
      </c>
      <c r="G55" s="189">
        <v>5950500</v>
      </c>
      <c r="H55" s="189">
        <v>432900</v>
      </c>
      <c r="I55" s="189">
        <v>0</v>
      </c>
      <c r="J55" s="184">
        <v>62000</v>
      </c>
      <c r="K55" s="189">
        <v>0</v>
      </c>
      <c r="L55" s="189">
        <v>62000</v>
      </c>
      <c r="M55" s="189">
        <v>27000</v>
      </c>
      <c r="N55" s="189">
        <v>0</v>
      </c>
      <c r="O55" s="189">
        <v>0</v>
      </c>
      <c r="P55" s="184">
        <f t="shared" si="1"/>
        <v>8190600</v>
      </c>
    </row>
    <row r="56" spans="1:16" ht="25.5">
      <c r="A56" s="193" t="s">
        <v>42</v>
      </c>
      <c r="B56" s="192"/>
      <c r="C56" s="191"/>
      <c r="D56" s="190" t="s">
        <v>41</v>
      </c>
      <c r="E56" s="184">
        <v>8128600</v>
      </c>
      <c r="F56" s="189">
        <v>8128600</v>
      </c>
      <c r="G56" s="189">
        <v>5950500</v>
      </c>
      <c r="H56" s="189">
        <v>432900</v>
      </c>
      <c r="I56" s="189">
        <v>0</v>
      </c>
      <c r="J56" s="184">
        <v>62000</v>
      </c>
      <c r="K56" s="189">
        <v>0</v>
      </c>
      <c r="L56" s="189">
        <v>62000</v>
      </c>
      <c r="M56" s="189">
        <v>27000</v>
      </c>
      <c r="N56" s="189">
        <v>0</v>
      </c>
      <c r="O56" s="189">
        <v>0</v>
      </c>
      <c r="P56" s="184">
        <f t="shared" si="1"/>
        <v>8190600</v>
      </c>
    </row>
    <row r="57" spans="1:16" ht="38.25">
      <c r="A57" s="130" t="s">
        <v>262</v>
      </c>
      <c r="B57" s="130" t="s">
        <v>40</v>
      </c>
      <c r="C57" s="188" t="s">
        <v>8</v>
      </c>
      <c r="D57" s="187" t="s">
        <v>358</v>
      </c>
      <c r="E57" s="128">
        <v>379400</v>
      </c>
      <c r="F57" s="129">
        <v>379400</v>
      </c>
      <c r="G57" s="129">
        <v>299500</v>
      </c>
      <c r="H57" s="129">
        <v>0</v>
      </c>
      <c r="I57" s="129">
        <v>0</v>
      </c>
      <c r="J57" s="128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8">
        <f t="shared" si="1"/>
        <v>379400</v>
      </c>
    </row>
    <row r="58" spans="1:16" ht="25.5">
      <c r="A58" s="130" t="s">
        <v>261</v>
      </c>
      <c r="B58" s="130" t="s">
        <v>260</v>
      </c>
      <c r="C58" s="188" t="s">
        <v>259</v>
      </c>
      <c r="D58" s="187" t="s">
        <v>258</v>
      </c>
      <c r="E58" s="128">
        <v>1091200</v>
      </c>
      <c r="F58" s="129">
        <v>1091200</v>
      </c>
      <c r="G58" s="129">
        <v>813600</v>
      </c>
      <c r="H58" s="129">
        <v>85000</v>
      </c>
      <c r="I58" s="129">
        <v>0</v>
      </c>
      <c r="J58" s="128">
        <v>45000</v>
      </c>
      <c r="K58" s="129">
        <v>0</v>
      </c>
      <c r="L58" s="129">
        <v>45000</v>
      </c>
      <c r="M58" s="129">
        <v>25000</v>
      </c>
      <c r="N58" s="129">
        <v>0</v>
      </c>
      <c r="O58" s="129">
        <v>0</v>
      </c>
      <c r="P58" s="128">
        <f t="shared" si="1"/>
        <v>1136200</v>
      </c>
    </row>
    <row r="59" spans="1:16" ht="12.75">
      <c r="A59" s="130" t="s">
        <v>39</v>
      </c>
      <c r="B59" s="130" t="s">
        <v>38</v>
      </c>
      <c r="C59" s="188" t="s">
        <v>37</v>
      </c>
      <c r="D59" s="187" t="s">
        <v>36</v>
      </c>
      <c r="E59" s="128">
        <v>2040000</v>
      </c>
      <c r="F59" s="129">
        <v>2040000</v>
      </c>
      <c r="G59" s="129">
        <v>1522400</v>
      </c>
      <c r="H59" s="129">
        <v>95100</v>
      </c>
      <c r="I59" s="129">
        <v>0</v>
      </c>
      <c r="J59" s="128">
        <v>0</v>
      </c>
      <c r="K59" s="129">
        <v>0</v>
      </c>
      <c r="L59" s="129">
        <v>0</v>
      </c>
      <c r="M59" s="129">
        <v>0</v>
      </c>
      <c r="N59" s="129">
        <v>0</v>
      </c>
      <c r="O59" s="129">
        <v>0</v>
      </c>
      <c r="P59" s="128">
        <f t="shared" si="1"/>
        <v>2040000</v>
      </c>
    </row>
    <row r="60" spans="1:16" ht="12.75">
      <c r="A60" s="130" t="s">
        <v>257</v>
      </c>
      <c r="B60" s="130" t="s">
        <v>256</v>
      </c>
      <c r="C60" s="188" t="s">
        <v>37</v>
      </c>
      <c r="D60" s="187" t="s">
        <v>255</v>
      </c>
      <c r="E60" s="128">
        <v>108000</v>
      </c>
      <c r="F60" s="129">
        <v>108000</v>
      </c>
      <c r="G60" s="129">
        <v>77900</v>
      </c>
      <c r="H60" s="129">
        <v>2000</v>
      </c>
      <c r="I60" s="129">
        <v>0</v>
      </c>
      <c r="J60" s="128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8">
        <f t="shared" si="1"/>
        <v>108000</v>
      </c>
    </row>
    <row r="61" spans="1:16" ht="38.25">
      <c r="A61" s="130" t="s">
        <v>35</v>
      </c>
      <c r="B61" s="130" t="s">
        <v>23</v>
      </c>
      <c r="C61" s="188" t="s">
        <v>22</v>
      </c>
      <c r="D61" s="187" t="s">
        <v>21</v>
      </c>
      <c r="E61" s="128">
        <v>4106200</v>
      </c>
      <c r="F61" s="129">
        <v>4106200</v>
      </c>
      <c r="G61" s="129">
        <v>2934800</v>
      </c>
      <c r="H61" s="129">
        <v>250800</v>
      </c>
      <c r="I61" s="129">
        <v>0</v>
      </c>
      <c r="J61" s="128">
        <v>17000</v>
      </c>
      <c r="K61" s="129">
        <v>0</v>
      </c>
      <c r="L61" s="129">
        <v>17000</v>
      </c>
      <c r="M61" s="129">
        <v>2000</v>
      </c>
      <c r="N61" s="129">
        <v>0</v>
      </c>
      <c r="O61" s="129">
        <v>0</v>
      </c>
      <c r="P61" s="128">
        <f t="shared" si="1"/>
        <v>4123200</v>
      </c>
    </row>
    <row r="62" spans="1:16" ht="25.5">
      <c r="A62" s="130" t="s">
        <v>254</v>
      </c>
      <c r="B62" s="130" t="s">
        <v>253</v>
      </c>
      <c r="C62" s="188" t="s">
        <v>249</v>
      </c>
      <c r="D62" s="187" t="s">
        <v>252</v>
      </c>
      <c r="E62" s="128">
        <v>383800</v>
      </c>
      <c r="F62" s="129">
        <v>383800</v>
      </c>
      <c r="G62" s="129">
        <v>302300</v>
      </c>
      <c r="H62" s="129">
        <v>0</v>
      </c>
      <c r="I62" s="129">
        <v>0</v>
      </c>
      <c r="J62" s="128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8">
        <f t="shared" si="1"/>
        <v>383800</v>
      </c>
    </row>
    <row r="63" spans="1:16" ht="12.75">
      <c r="A63" s="130" t="s">
        <v>251</v>
      </c>
      <c r="B63" s="130" t="s">
        <v>250</v>
      </c>
      <c r="C63" s="188" t="s">
        <v>249</v>
      </c>
      <c r="D63" s="187" t="s">
        <v>248</v>
      </c>
      <c r="E63" s="128">
        <v>20000</v>
      </c>
      <c r="F63" s="129">
        <v>20000</v>
      </c>
      <c r="G63" s="129">
        <v>0</v>
      </c>
      <c r="H63" s="129">
        <v>0</v>
      </c>
      <c r="I63" s="129">
        <v>0</v>
      </c>
      <c r="J63" s="128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8">
        <f t="shared" si="1"/>
        <v>20000</v>
      </c>
    </row>
    <row r="64" spans="1:16" ht="25.5">
      <c r="A64" s="193" t="s">
        <v>247</v>
      </c>
      <c r="B64" s="192"/>
      <c r="C64" s="191"/>
      <c r="D64" s="190" t="s">
        <v>122</v>
      </c>
      <c r="E64" s="184">
        <v>4153900</v>
      </c>
      <c r="F64" s="189">
        <v>4153900</v>
      </c>
      <c r="G64" s="189">
        <v>1250000</v>
      </c>
      <c r="H64" s="189">
        <v>30000</v>
      </c>
      <c r="I64" s="189">
        <v>0</v>
      </c>
      <c r="J64" s="184">
        <v>60000</v>
      </c>
      <c r="K64" s="189">
        <v>60000</v>
      </c>
      <c r="L64" s="189">
        <v>0</v>
      </c>
      <c r="M64" s="189">
        <v>0</v>
      </c>
      <c r="N64" s="189">
        <v>0</v>
      </c>
      <c r="O64" s="189">
        <v>60000</v>
      </c>
      <c r="P64" s="184">
        <f t="shared" si="1"/>
        <v>4213900</v>
      </c>
    </row>
    <row r="65" spans="1:16" ht="25.5">
      <c r="A65" s="193" t="s">
        <v>246</v>
      </c>
      <c r="B65" s="192"/>
      <c r="C65" s="191"/>
      <c r="D65" s="190" t="s">
        <v>122</v>
      </c>
      <c r="E65" s="184">
        <v>4153900</v>
      </c>
      <c r="F65" s="189">
        <v>4153900</v>
      </c>
      <c r="G65" s="189">
        <v>1250000</v>
      </c>
      <c r="H65" s="189">
        <v>30000</v>
      </c>
      <c r="I65" s="189">
        <v>0</v>
      </c>
      <c r="J65" s="184">
        <v>60000</v>
      </c>
      <c r="K65" s="189">
        <v>60000</v>
      </c>
      <c r="L65" s="189">
        <v>0</v>
      </c>
      <c r="M65" s="189">
        <v>0</v>
      </c>
      <c r="N65" s="189">
        <v>0</v>
      </c>
      <c r="O65" s="189">
        <v>60000</v>
      </c>
      <c r="P65" s="184">
        <f t="shared" si="1"/>
        <v>4213900</v>
      </c>
    </row>
    <row r="66" spans="1:16" ht="38.25">
      <c r="A66" s="130" t="s">
        <v>123</v>
      </c>
      <c r="B66" s="130" t="s">
        <v>40</v>
      </c>
      <c r="C66" s="188" t="s">
        <v>8</v>
      </c>
      <c r="D66" s="187" t="s">
        <v>358</v>
      </c>
      <c r="E66" s="128">
        <v>1623000</v>
      </c>
      <c r="F66" s="129">
        <v>1623000</v>
      </c>
      <c r="G66" s="129">
        <v>1250000</v>
      </c>
      <c r="H66" s="129">
        <v>30000</v>
      </c>
      <c r="I66" s="129">
        <v>0</v>
      </c>
      <c r="J66" s="128">
        <v>60000</v>
      </c>
      <c r="K66" s="129">
        <v>60000</v>
      </c>
      <c r="L66" s="129">
        <v>0</v>
      </c>
      <c r="M66" s="129">
        <v>0</v>
      </c>
      <c r="N66" s="129">
        <v>0</v>
      </c>
      <c r="O66" s="129">
        <v>60000</v>
      </c>
      <c r="P66" s="128">
        <f t="shared" si="1"/>
        <v>1683000</v>
      </c>
    </row>
    <row r="67" spans="1:16" ht="12.75">
      <c r="A67" s="130" t="s">
        <v>245</v>
      </c>
      <c r="B67" s="130" t="s">
        <v>244</v>
      </c>
      <c r="C67" s="188" t="s">
        <v>14</v>
      </c>
      <c r="D67" s="187" t="s">
        <v>338</v>
      </c>
      <c r="E67" s="128">
        <v>2483900</v>
      </c>
      <c r="F67" s="129">
        <v>2483900</v>
      </c>
      <c r="G67" s="129">
        <v>0</v>
      </c>
      <c r="H67" s="129">
        <v>0</v>
      </c>
      <c r="I67" s="129">
        <v>0</v>
      </c>
      <c r="J67" s="128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8">
        <f t="shared" si="1"/>
        <v>2483900</v>
      </c>
    </row>
    <row r="68" spans="1:16" ht="12.75">
      <c r="A68" s="130" t="s">
        <v>243</v>
      </c>
      <c r="B68" s="130" t="s">
        <v>242</v>
      </c>
      <c r="C68" s="188" t="s">
        <v>14</v>
      </c>
      <c r="D68" s="187" t="s">
        <v>153</v>
      </c>
      <c r="E68" s="128">
        <v>47000</v>
      </c>
      <c r="F68" s="129">
        <v>47000</v>
      </c>
      <c r="G68" s="129">
        <v>0</v>
      </c>
      <c r="H68" s="129">
        <v>0</v>
      </c>
      <c r="I68" s="129">
        <v>0</v>
      </c>
      <c r="J68" s="128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0</v>
      </c>
      <c r="P68" s="128">
        <f t="shared" si="1"/>
        <v>47000</v>
      </c>
    </row>
    <row r="69" spans="1:16" ht="12.75">
      <c r="A69" s="186" t="s">
        <v>66</v>
      </c>
      <c r="B69" s="186" t="s">
        <v>66</v>
      </c>
      <c r="C69" s="185" t="s">
        <v>66</v>
      </c>
      <c r="D69" s="184" t="s">
        <v>87</v>
      </c>
      <c r="E69" s="184">
        <v>98173200</v>
      </c>
      <c r="F69" s="184">
        <v>97308200</v>
      </c>
      <c r="G69" s="184">
        <v>63871340</v>
      </c>
      <c r="H69" s="184">
        <v>5971500</v>
      </c>
      <c r="I69" s="184">
        <v>865000</v>
      </c>
      <c r="J69" s="184">
        <v>2027040</v>
      </c>
      <c r="K69" s="184">
        <v>212440</v>
      </c>
      <c r="L69" s="184">
        <v>1699600</v>
      </c>
      <c r="M69" s="184">
        <v>157000</v>
      </c>
      <c r="N69" s="184">
        <v>272300</v>
      </c>
      <c r="O69" s="184">
        <v>327440</v>
      </c>
      <c r="P69" s="184">
        <f t="shared" si="1"/>
        <v>100200240</v>
      </c>
    </row>
    <row r="72" spans="2:9" ht="12.75">
      <c r="B72" s="183" t="s">
        <v>357</v>
      </c>
      <c r="I72" s="183" t="s">
        <v>149</v>
      </c>
    </row>
  </sheetData>
  <sheetProtection/>
  <mergeCells count="22">
    <mergeCell ref="J9:O9"/>
    <mergeCell ref="J10:J12"/>
    <mergeCell ref="K10:K12"/>
    <mergeCell ref="M11:M12"/>
    <mergeCell ref="N11:N12"/>
    <mergeCell ref="E9:I9"/>
    <mergeCell ref="E10:E12"/>
    <mergeCell ref="F10:F12"/>
    <mergeCell ref="G10:H10"/>
    <mergeCell ref="G11:G12"/>
    <mergeCell ref="H11:H12"/>
    <mergeCell ref="I10:I12"/>
    <mergeCell ref="O10:O12"/>
    <mergeCell ref="P9:P12"/>
    <mergeCell ref="L10:L12"/>
    <mergeCell ref="M10:N10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60" zoomScalePageLayoutView="0" workbookViewId="0" topLeftCell="E1">
      <selection activeCell="M4" sqref="M4"/>
    </sheetView>
  </sheetViews>
  <sheetFormatPr defaultColWidth="9.00390625" defaultRowHeight="12.75"/>
  <cols>
    <col min="1" max="3" width="12.00390625" style="58" customWidth="1"/>
    <col min="4" max="4" width="40.75390625" style="58" customWidth="1"/>
    <col min="5" max="5" width="9.875" style="58" bestFit="1" customWidth="1"/>
    <col min="6" max="7" width="9.25390625" style="58" bestFit="1" customWidth="1"/>
    <col min="8" max="8" width="9.875" style="58" bestFit="1" customWidth="1"/>
    <col min="9" max="9" width="9.25390625" style="58" bestFit="1" customWidth="1"/>
    <col min="10" max="10" width="9.375" style="58" bestFit="1" customWidth="1"/>
    <col min="11" max="11" width="9.25390625" style="58" bestFit="1" customWidth="1"/>
    <col min="12" max="12" width="9.375" style="58" bestFit="1" customWidth="1"/>
    <col min="13" max="13" width="9.875" style="58" bestFit="1" customWidth="1"/>
    <col min="14" max="14" width="9.375" style="58" bestFit="1" customWidth="1"/>
    <col min="15" max="15" width="9.25390625" style="58" bestFit="1" customWidth="1"/>
    <col min="16" max="16" width="9.875" style="58" bestFit="1" customWidth="1"/>
    <col min="17" max="16384" width="9.125" style="58" customWidth="1"/>
  </cols>
  <sheetData>
    <row r="1" spans="13:17" ht="15.75">
      <c r="M1" s="4" t="s">
        <v>335</v>
      </c>
      <c r="N1" s="4"/>
      <c r="O1" s="4"/>
      <c r="P1" s="4"/>
      <c r="Q1" s="4"/>
    </row>
    <row r="2" spans="13:17" ht="15.75">
      <c r="M2" s="216" t="s">
        <v>356</v>
      </c>
      <c r="N2" s="217"/>
      <c r="O2" s="217"/>
      <c r="P2" s="217"/>
      <c r="Q2" s="217"/>
    </row>
    <row r="3" spans="13:17" ht="15.75">
      <c r="M3" s="232" t="s">
        <v>355</v>
      </c>
      <c r="N3" s="218"/>
      <c r="O3" s="218"/>
      <c r="P3" s="218"/>
      <c r="Q3" s="54"/>
    </row>
    <row r="4" ht="12.75">
      <c r="M4" s="312" t="s">
        <v>395</v>
      </c>
    </row>
    <row r="5" spans="1:16" ht="12.75">
      <c r="A5" s="230" t="s">
        <v>334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</row>
    <row r="6" spans="1:16" ht="12.75">
      <c r="A6" s="230" t="s">
        <v>333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2.75">
      <c r="A7" s="125" t="s">
        <v>228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12.75">
      <c r="A8" s="123" t="s">
        <v>75</v>
      </c>
      <c r="P8" s="122" t="s">
        <v>317</v>
      </c>
    </row>
    <row r="9" spans="1:16" ht="12.75">
      <c r="A9" s="231" t="s">
        <v>77</v>
      </c>
      <c r="B9" s="231" t="s">
        <v>76</v>
      </c>
      <c r="C9" s="231" t="s">
        <v>60</v>
      </c>
      <c r="D9" s="221" t="s">
        <v>78</v>
      </c>
      <c r="E9" s="221" t="s">
        <v>332</v>
      </c>
      <c r="F9" s="221"/>
      <c r="G9" s="221"/>
      <c r="H9" s="221"/>
      <c r="I9" s="221" t="s">
        <v>331</v>
      </c>
      <c r="J9" s="221"/>
      <c r="K9" s="221"/>
      <c r="L9" s="221"/>
      <c r="M9" s="222" t="s">
        <v>330</v>
      </c>
      <c r="N9" s="221"/>
      <c r="O9" s="221"/>
      <c r="P9" s="221"/>
    </row>
    <row r="10" spans="1:16" ht="12.75">
      <c r="A10" s="221"/>
      <c r="B10" s="221"/>
      <c r="C10" s="221"/>
      <c r="D10" s="221"/>
      <c r="E10" s="221" t="s">
        <v>6</v>
      </c>
      <c r="F10" s="221" t="s">
        <v>7</v>
      </c>
      <c r="G10" s="221"/>
      <c r="H10" s="222" t="s">
        <v>329</v>
      </c>
      <c r="I10" s="221" t="s">
        <v>6</v>
      </c>
      <c r="J10" s="221" t="s">
        <v>7</v>
      </c>
      <c r="K10" s="221"/>
      <c r="L10" s="222" t="s">
        <v>329</v>
      </c>
      <c r="M10" s="222" t="s">
        <v>6</v>
      </c>
      <c r="N10" s="222" t="s">
        <v>7</v>
      </c>
      <c r="O10" s="222"/>
      <c r="P10" s="222" t="s">
        <v>329</v>
      </c>
    </row>
    <row r="11" spans="1:16" ht="12.75">
      <c r="A11" s="221"/>
      <c r="B11" s="221"/>
      <c r="C11" s="221"/>
      <c r="D11" s="221"/>
      <c r="E11" s="221"/>
      <c r="F11" s="221" t="s">
        <v>57</v>
      </c>
      <c r="G11" s="221" t="s">
        <v>64</v>
      </c>
      <c r="H11" s="221"/>
      <c r="I11" s="221"/>
      <c r="J11" s="221" t="s">
        <v>57</v>
      </c>
      <c r="K11" s="221" t="s">
        <v>64</v>
      </c>
      <c r="L11" s="221"/>
      <c r="M11" s="221"/>
      <c r="N11" s="222" t="s">
        <v>57</v>
      </c>
      <c r="O11" s="222" t="s">
        <v>64</v>
      </c>
      <c r="P11" s="221"/>
    </row>
    <row r="12" spans="1:16" ht="44.2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</row>
    <row r="13" spans="1:16" ht="12.75">
      <c r="A13" s="120">
        <v>1</v>
      </c>
      <c r="B13" s="120">
        <v>2</v>
      </c>
      <c r="C13" s="120">
        <v>3</v>
      </c>
      <c r="D13" s="120">
        <v>4</v>
      </c>
      <c r="E13" s="120">
        <v>5</v>
      </c>
      <c r="F13" s="120">
        <v>6</v>
      </c>
      <c r="G13" s="120">
        <v>7</v>
      </c>
      <c r="H13" s="121">
        <v>8</v>
      </c>
      <c r="I13" s="120">
        <v>9</v>
      </c>
      <c r="J13" s="120">
        <v>10</v>
      </c>
      <c r="K13" s="120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</row>
    <row r="14" spans="1:16" ht="12.75">
      <c r="A14" s="133" t="s">
        <v>10</v>
      </c>
      <c r="B14" s="132"/>
      <c r="C14" s="132"/>
      <c r="D14" s="135" t="s">
        <v>310</v>
      </c>
      <c r="E14" s="131">
        <v>100000</v>
      </c>
      <c r="F14" s="131">
        <v>41100</v>
      </c>
      <c r="G14" s="131">
        <v>0</v>
      </c>
      <c r="H14" s="126">
        <f aca="true" t="shared" si="0" ref="H14:H20">E14+F14</f>
        <v>141100</v>
      </c>
      <c r="I14" s="131">
        <v>0</v>
      </c>
      <c r="J14" s="131">
        <v>-41100</v>
      </c>
      <c r="K14" s="131">
        <v>0</v>
      </c>
      <c r="L14" s="126">
        <f aca="true" t="shared" si="1" ref="L14:L20">I14+J14</f>
        <v>-41100</v>
      </c>
      <c r="M14" s="126">
        <f aca="true" t="shared" si="2" ref="M14:O20">E14+I14</f>
        <v>100000</v>
      </c>
      <c r="N14" s="126">
        <f t="shared" si="2"/>
        <v>0</v>
      </c>
      <c r="O14" s="126">
        <f t="shared" si="2"/>
        <v>0</v>
      </c>
      <c r="P14" s="126">
        <f aca="true" t="shared" si="3" ref="P14:P20">M14+N14</f>
        <v>100000</v>
      </c>
    </row>
    <row r="15" spans="1:16" ht="12.75">
      <c r="A15" s="133" t="s">
        <v>9</v>
      </c>
      <c r="B15" s="132"/>
      <c r="C15" s="132"/>
      <c r="D15" s="135" t="s">
        <v>309</v>
      </c>
      <c r="E15" s="131">
        <v>100000</v>
      </c>
      <c r="F15" s="131">
        <v>41100</v>
      </c>
      <c r="G15" s="131">
        <v>0</v>
      </c>
      <c r="H15" s="126">
        <f t="shared" si="0"/>
        <v>141100</v>
      </c>
      <c r="I15" s="131">
        <v>0</v>
      </c>
      <c r="J15" s="131">
        <v>-41100</v>
      </c>
      <c r="K15" s="131">
        <v>0</v>
      </c>
      <c r="L15" s="126">
        <f t="shared" si="1"/>
        <v>-41100</v>
      </c>
      <c r="M15" s="126">
        <f t="shared" si="2"/>
        <v>100000</v>
      </c>
      <c r="N15" s="126">
        <f t="shared" si="2"/>
        <v>0</v>
      </c>
      <c r="O15" s="126">
        <f t="shared" si="2"/>
        <v>0</v>
      </c>
      <c r="P15" s="126">
        <f t="shared" si="3"/>
        <v>100000</v>
      </c>
    </row>
    <row r="16" spans="1:16" ht="25.5">
      <c r="A16" s="133" t="s">
        <v>11</v>
      </c>
      <c r="B16" s="133" t="s">
        <v>328</v>
      </c>
      <c r="C16" s="133" t="s">
        <v>3</v>
      </c>
      <c r="D16" s="135" t="s">
        <v>65</v>
      </c>
      <c r="E16" s="131">
        <v>100000</v>
      </c>
      <c r="F16" s="131">
        <v>41100</v>
      </c>
      <c r="G16" s="131">
        <v>0</v>
      </c>
      <c r="H16" s="126">
        <f t="shared" si="0"/>
        <v>141100</v>
      </c>
      <c r="I16" s="131">
        <v>0</v>
      </c>
      <c r="J16" s="131">
        <v>0</v>
      </c>
      <c r="K16" s="131">
        <v>0</v>
      </c>
      <c r="L16" s="126">
        <f t="shared" si="1"/>
        <v>0</v>
      </c>
      <c r="M16" s="126">
        <f t="shared" si="2"/>
        <v>100000</v>
      </c>
      <c r="N16" s="126">
        <f t="shared" si="2"/>
        <v>41100</v>
      </c>
      <c r="O16" s="126">
        <f t="shared" si="2"/>
        <v>0</v>
      </c>
      <c r="P16" s="126">
        <f t="shared" si="3"/>
        <v>141100</v>
      </c>
    </row>
    <row r="17" spans="1:16" ht="12.75">
      <c r="A17" s="120"/>
      <c r="B17" s="130" t="s">
        <v>327</v>
      </c>
      <c r="C17" s="120"/>
      <c r="D17" s="134" t="s">
        <v>326</v>
      </c>
      <c r="E17" s="129">
        <v>100000</v>
      </c>
      <c r="F17" s="129">
        <v>41100</v>
      </c>
      <c r="G17" s="129">
        <v>0</v>
      </c>
      <c r="H17" s="128">
        <f t="shared" si="0"/>
        <v>141100</v>
      </c>
      <c r="I17" s="129">
        <v>0</v>
      </c>
      <c r="J17" s="129">
        <v>0</v>
      </c>
      <c r="K17" s="129">
        <v>0</v>
      </c>
      <c r="L17" s="128">
        <f t="shared" si="1"/>
        <v>0</v>
      </c>
      <c r="M17" s="128">
        <f t="shared" si="2"/>
        <v>100000</v>
      </c>
      <c r="N17" s="128">
        <f t="shared" si="2"/>
        <v>41100</v>
      </c>
      <c r="O17" s="128">
        <f t="shared" si="2"/>
        <v>0</v>
      </c>
      <c r="P17" s="128">
        <f t="shared" si="3"/>
        <v>141100</v>
      </c>
    </row>
    <row r="18" spans="1:16" ht="25.5">
      <c r="A18" s="133" t="s">
        <v>325</v>
      </c>
      <c r="B18" s="133" t="s">
        <v>324</v>
      </c>
      <c r="C18" s="133" t="s">
        <v>3</v>
      </c>
      <c r="D18" s="135" t="s">
        <v>323</v>
      </c>
      <c r="E18" s="131">
        <v>0</v>
      </c>
      <c r="F18" s="131">
        <v>0</v>
      </c>
      <c r="G18" s="131">
        <v>0</v>
      </c>
      <c r="H18" s="126">
        <f t="shared" si="0"/>
        <v>0</v>
      </c>
      <c r="I18" s="131">
        <v>0</v>
      </c>
      <c r="J18" s="131">
        <v>-41100</v>
      </c>
      <c r="K18" s="131">
        <v>0</v>
      </c>
      <c r="L18" s="126">
        <f t="shared" si="1"/>
        <v>-41100</v>
      </c>
      <c r="M18" s="126">
        <f t="shared" si="2"/>
        <v>0</v>
      </c>
      <c r="N18" s="126">
        <f t="shared" si="2"/>
        <v>-41100</v>
      </c>
      <c r="O18" s="126">
        <f t="shared" si="2"/>
        <v>0</v>
      </c>
      <c r="P18" s="126">
        <f t="shared" si="3"/>
        <v>-41100</v>
      </c>
    </row>
    <row r="19" spans="1:16" ht="12.75">
      <c r="A19" s="120"/>
      <c r="B19" s="130" t="s">
        <v>322</v>
      </c>
      <c r="C19" s="120"/>
      <c r="D19" s="134" t="s">
        <v>321</v>
      </c>
      <c r="E19" s="129">
        <v>0</v>
      </c>
      <c r="F19" s="129">
        <v>0</v>
      </c>
      <c r="G19" s="129">
        <v>0</v>
      </c>
      <c r="H19" s="128">
        <f t="shared" si="0"/>
        <v>0</v>
      </c>
      <c r="I19" s="129">
        <v>0</v>
      </c>
      <c r="J19" s="129">
        <v>-41100</v>
      </c>
      <c r="K19" s="129">
        <v>0</v>
      </c>
      <c r="L19" s="128">
        <f t="shared" si="1"/>
        <v>-41100</v>
      </c>
      <c r="M19" s="128">
        <f t="shared" si="2"/>
        <v>0</v>
      </c>
      <c r="N19" s="128">
        <f t="shared" si="2"/>
        <v>-41100</v>
      </c>
      <c r="O19" s="128">
        <f t="shared" si="2"/>
        <v>0</v>
      </c>
      <c r="P19" s="128">
        <f t="shared" si="3"/>
        <v>-41100</v>
      </c>
    </row>
    <row r="20" spans="1:16" ht="12.75">
      <c r="A20" s="127" t="s">
        <v>79</v>
      </c>
      <c r="B20" s="127" t="s">
        <v>79</v>
      </c>
      <c r="C20" s="127" t="s">
        <v>79</v>
      </c>
      <c r="D20" s="110" t="s">
        <v>87</v>
      </c>
      <c r="E20" s="126">
        <v>100000</v>
      </c>
      <c r="F20" s="126">
        <v>41100</v>
      </c>
      <c r="G20" s="126">
        <v>0</v>
      </c>
      <c r="H20" s="126">
        <f t="shared" si="0"/>
        <v>141100</v>
      </c>
      <c r="I20" s="126">
        <v>0</v>
      </c>
      <c r="J20" s="126">
        <v>-41100</v>
      </c>
      <c r="K20" s="126">
        <v>0</v>
      </c>
      <c r="L20" s="126">
        <f t="shared" si="1"/>
        <v>-41100</v>
      </c>
      <c r="M20" s="126">
        <f t="shared" si="2"/>
        <v>100000</v>
      </c>
      <c r="N20" s="126">
        <f t="shared" si="2"/>
        <v>0</v>
      </c>
      <c r="O20" s="126">
        <f t="shared" si="2"/>
        <v>0</v>
      </c>
      <c r="P20" s="126">
        <f t="shared" si="3"/>
        <v>100000</v>
      </c>
    </row>
    <row r="23" spans="2:9" ht="12.75">
      <c r="B23" s="108" t="s">
        <v>150</v>
      </c>
      <c r="E23" s="108" t="s">
        <v>149</v>
      </c>
      <c r="I23" s="108"/>
    </row>
  </sheetData>
  <sheetProtection/>
  <mergeCells count="26">
    <mergeCell ref="E9:H9"/>
    <mergeCell ref="E10:E12"/>
    <mergeCell ref="F10:G10"/>
    <mergeCell ref="F11:F12"/>
    <mergeCell ref="G11:G12"/>
    <mergeCell ref="H10:H12"/>
    <mergeCell ref="A9:A12"/>
    <mergeCell ref="B9:B12"/>
    <mergeCell ref="C9:C12"/>
    <mergeCell ref="D9:D12"/>
    <mergeCell ref="M2:Q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I9:L9"/>
    <mergeCell ref="I10:I12"/>
    <mergeCell ref="J10:K10"/>
    <mergeCell ref="J11:J12"/>
    <mergeCell ref="K11:K12"/>
    <mergeCell ref="L10:L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3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337</v>
      </c>
      <c r="F2" s="240"/>
      <c r="G2" s="240"/>
      <c r="H2" s="240"/>
      <c r="I2" s="107"/>
      <c r="J2" s="107"/>
      <c r="K2" s="107"/>
      <c r="L2" s="33"/>
    </row>
    <row r="3" spans="5:12" ht="15.75" customHeight="1">
      <c r="E3" t="s">
        <v>380</v>
      </c>
      <c r="F3" s="56"/>
      <c r="G3" s="56"/>
      <c r="H3" s="56"/>
      <c r="I3" s="56"/>
      <c r="J3" s="56"/>
      <c r="K3" s="56"/>
      <c r="L3" s="56"/>
    </row>
    <row r="4" spans="5:12" ht="15.75">
      <c r="E4" s="136" t="s">
        <v>395</v>
      </c>
      <c r="F4" s="218"/>
      <c r="G4" s="218"/>
      <c r="H4" s="218"/>
      <c r="I4" s="107"/>
      <c r="J4" s="107"/>
      <c r="K4" s="107"/>
      <c r="L4" s="107"/>
    </row>
    <row r="7" spans="3:19" ht="18.75">
      <c r="C7" s="239" t="s">
        <v>336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</row>
    <row r="9" spans="2:13" ht="18.75">
      <c r="B9" s="241" t="s">
        <v>340</v>
      </c>
      <c r="C9" s="241"/>
      <c r="D9" s="241"/>
      <c r="E9" s="241"/>
      <c r="F9" s="241"/>
      <c r="G9" s="241"/>
      <c r="H9" s="241"/>
      <c r="I9" s="97"/>
      <c r="J9" s="97"/>
      <c r="K9" s="97"/>
      <c r="L9" s="97"/>
      <c r="M9" s="97"/>
    </row>
    <row r="10" spans="2:13" ht="18.75">
      <c r="B10" s="101"/>
      <c r="C10" s="101"/>
      <c r="D10" s="243" t="s">
        <v>228</v>
      </c>
      <c r="E10" s="243"/>
      <c r="F10" s="243"/>
      <c r="G10" s="243"/>
      <c r="H10" s="101"/>
      <c r="I10" s="97"/>
      <c r="J10" s="97"/>
      <c r="K10" s="97"/>
      <c r="L10" s="97"/>
      <c r="M10" s="97"/>
    </row>
    <row r="11" spans="4:7" ht="12.75">
      <c r="D11" s="242" t="s">
        <v>75</v>
      </c>
      <c r="E11" s="242"/>
      <c r="F11" s="242"/>
      <c r="G11" s="242"/>
    </row>
    <row r="13" spans="2:8" ht="15.75">
      <c r="B13" s="99" t="s">
        <v>139</v>
      </c>
      <c r="C13" s="99"/>
      <c r="D13" s="99"/>
      <c r="E13" s="99"/>
      <c r="F13" s="99"/>
      <c r="G13" s="99"/>
      <c r="H13" s="100"/>
    </row>
    <row r="15" spans="2:8" ht="38.25" customHeight="1">
      <c r="B15" s="102" t="s">
        <v>140</v>
      </c>
      <c r="C15" s="236" t="s">
        <v>141</v>
      </c>
      <c r="D15" s="250"/>
      <c r="E15" s="250"/>
      <c r="F15" s="250"/>
      <c r="G15" s="251"/>
      <c r="H15" s="104" t="s">
        <v>63</v>
      </c>
    </row>
    <row r="16" spans="2:8" ht="12.75">
      <c r="B16" s="103">
        <v>1</v>
      </c>
      <c r="C16" s="233">
        <v>2</v>
      </c>
      <c r="D16" s="234"/>
      <c r="E16" s="235"/>
      <c r="F16" s="98"/>
      <c r="G16" s="98"/>
      <c r="H16" s="103">
        <v>3</v>
      </c>
    </row>
    <row r="17" spans="2:8" ht="12.75">
      <c r="B17" s="233" t="s">
        <v>142</v>
      </c>
      <c r="C17" s="234"/>
      <c r="D17" s="234"/>
      <c r="E17" s="234"/>
      <c r="F17" s="234"/>
      <c r="G17" s="234"/>
      <c r="H17" s="235"/>
    </row>
    <row r="18" spans="2:8" ht="27.75" customHeight="1">
      <c r="B18" s="98">
        <v>41033900</v>
      </c>
      <c r="C18" s="236" t="s">
        <v>155</v>
      </c>
      <c r="D18" s="237"/>
      <c r="E18" s="238"/>
      <c r="F18" s="98"/>
      <c r="G18" s="98"/>
      <c r="H18" s="138">
        <v>27773100</v>
      </c>
    </row>
    <row r="19" spans="2:8" ht="54.75" customHeight="1">
      <c r="B19" s="98">
        <v>41055000</v>
      </c>
      <c r="C19" s="236" t="s">
        <v>152</v>
      </c>
      <c r="D19" s="237"/>
      <c r="E19" s="238"/>
      <c r="F19" s="98"/>
      <c r="G19" s="98"/>
      <c r="H19" s="142">
        <v>159600</v>
      </c>
    </row>
    <row r="20" spans="2:8" ht="12.75">
      <c r="B20" s="98">
        <v>41053900</v>
      </c>
      <c r="C20" s="233" t="s">
        <v>153</v>
      </c>
      <c r="D20" s="234"/>
      <c r="E20" s="235"/>
      <c r="F20" s="98"/>
      <c r="G20" s="98"/>
      <c r="H20" s="142">
        <v>12700</v>
      </c>
    </row>
    <row r="21" spans="2:8" ht="12.75">
      <c r="B21" s="98"/>
      <c r="C21" s="233"/>
      <c r="D21" s="234"/>
      <c r="E21" s="235"/>
      <c r="F21" s="98"/>
      <c r="G21" s="98"/>
      <c r="H21" s="98"/>
    </row>
    <row r="22" spans="2:8" ht="12.75">
      <c r="B22" s="233" t="s">
        <v>148</v>
      </c>
      <c r="C22" s="234"/>
      <c r="D22" s="234"/>
      <c r="E22" s="234"/>
      <c r="F22" s="234"/>
      <c r="G22" s="234"/>
      <c r="H22" s="235"/>
    </row>
    <row r="23" spans="2:8" ht="12.75">
      <c r="B23" s="98"/>
      <c r="C23" s="233"/>
      <c r="D23" s="234"/>
      <c r="E23" s="235"/>
      <c r="F23" s="98"/>
      <c r="G23" s="98"/>
      <c r="H23" s="98"/>
    </row>
    <row r="24" spans="2:8" ht="12.75">
      <c r="B24" s="98"/>
      <c r="C24" s="233"/>
      <c r="D24" s="234"/>
      <c r="E24" s="235"/>
      <c r="F24" s="98"/>
      <c r="G24" s="98"/>
      <c r="H24" s="98"/>
    </row>
    <row r="25" spans="2:8" ht="12.75">
      <c r="B25" s="98"/>
      <c r="C25" s="233"/>
      <c r="D25" s="234"/>
      <c r="E25" s="235"/>
      <c r="F25" s="98"/>
      <c r="G25" s="98"/>
      <c r="H25" s="98"/>
    </row>
    <row r="26" spans="2:8" ht="12.75">
      <c r="B26" s="98"/>
      <c r="C26" s="233"/>
      <c r="D26" s="234"/>
      <c r="E26" s="235"/>
      <c r="F26" s="98"/>
      <c r="G26" s="98"/>
      <c r="H26" s="98"/>
    </row>
    <row r="27" spans="2:8" ht="12.75">
      <c r="B27" s="103" t="s">
        <v>79</v>
      </c>
      <c r="C27" s="244" t="s">
        <v>147</v>
      </c>
      <c r="D27" s="245"/>
      <c r="E27" s="246"/>
      <c r="F27" s="98"/>
      <c r="G27" s="98"/>
      <c r="H27" s="142">
        <v>27945400</v>
      </c>
    </row>
    <row r="28" spans="2:8" ht="12.75">
      <c r="B28" s="103" t="s">
        <v>79</v>
      </c>
      <c r="C28" s="244" t="s">
        <v>6</v>
      </c>
      <c r="D28" s="245"/>
      <c r="E28" s="246"/>
      <c r="F28" s="98"/>
      <c r="G28" s="98"/>
      <c r="H28" s="142">
        <v>27945400</v>
      </c>
    </row>
    <row r="29" spans="2:8" ht="12.75">
      <c r="B29" s="103" t="s">
        <v>79</v>
      </c>
      <c r="C29" s="244" t="s">
        <v>7</v>
      </c>
      <c r="D29" s="245"/>
      <c r="E29" s="246"/>
      <c r="F29" s="98"/>
      <c r="G29" s="98"/>
      <c r="H29" s="98"/>
    </row>
    <row r="31" spans="2:8" ht="15.75">
      <c r="B31" s="99" t="s">
        <v>143</v>
      </c>
      <c r="C31" s="99"/>
      <c r="D31" s="99"/>
      <c r="E31" s="99"/>
      <c r="F31" s="99"/>
      <c r="G31" s="99"/>
      <c r="H31" s="100"/>
    </row>
    <row r="34" spans="2:8" ht="63.75">
      <c r="B34" s="102" t="s">
        <v>144</v>
      </c>
      <c r="C34" s="247" t="s">
        <v>145</v>
      </c>
      <c r="D34" s="247"/>
      <c r="E34" s="105" t="s">
        <v>146</v>
      </c>
      <c r="H34" s="104" t="s">
        <v>63</v>
      </c>
    </row>
    <row r="35" spans="2:8" ht="12.75">
      <c r="B35" s="103">
        <v>1</v>
      </c>
      <c r="C35" s="233">
        <v>2</v>
      </c>
      <c r="D35" s="235"/>
      <c r="E35" s="103">
        <v>3</v>
      </c>
      <c r="H35" s="103">
        <v>4</v>
      </c>
    </row>
    <row r="36" spans="2:8" ht="12.75">
      <c r="B36" s="233" t="s">
        <v>142</v>
      </c>
      <c r="C36" s="234"/>
      <c r="D36" s="234"/>
      <c r="E36" s="234"/>
      <c r="F36" s="234"/>
      <c r="G36" s="234"/>
      <c r="H36" s="235"/>
    </row>
    <row r="37" spans="2:8" ht="12.75">
      <c r="B37" s="98">
        <v>9110</v>
      </c>
      <c r="C37" s="233"/>
      <c r="D37" s="235"/>
      <c r="E37" s="98" t="s">
        <v>338</v>
      </c>
      <c r="H37" s="142">
        <v>2483900</v>
      </c>
    </row>
    <row r="38" spans="2:8" ht="12.75">
      <c r="B38" s="98"/>
      <c r="C38" s="233"/>
      <c r="D38" s="235"/>
      <c r="E38" s="98" t="s">
        <v>339</v>
      </c>
      <c r="H38" s="98"/>
    </row>
    <row r="39" spans="2:8" ht="26.25" customHeight="1">
      <c r="B39" s="106">
        <v>9770</v>
      </c>
      <c r="C39" s="248"/>
      <c r="D39" s="249"/>
      <c r="E39" s="137" t="s">
        <v>342</v>
      </c>
      <c r="H39" s="143">
        <v>47000</v>
      </c>
    </row>
    <row r="40" spans="2:8" ht="12.75">
      <c r="B40" s="98"/>
      <c r="C40" s="233"/>
      <c r="D40" s="235"/>
      <c r="E40" s="98" t="s">
        <v>341</v>
      </c>
      <c r="F40" s="98"/>
      <c r="G40" s="98"/>
      <c r="H40" s="98"/>
    </row>
    <row r="41" spans="2:8" ht="12.75">
      <c r="B41" s="233" t="s">
        <v>148</v>
      </c>
      <c r="C41" s="234"/>
      <c r="D41" s="234"/>
      <c r="E41" s="234"/>
      <c r="F41" s="234"/>
      <c r="G41" s="234"/>
      <c r="H41" s="235"/>
    </row>
    <row r="42" spans="2:8" ht="12.75">
      <c r="B42" s="98"/>
      <c r="C42" s="233"/>
      <c r="D42" s="235"/>
      <c r="E42" s="98"/>
      <c r="F42" s="98"/>
      <c r="G42" s="98"/>
      <c r="H42" s="98"/>
    </row>
    <row r="43" spans="2:8" ht="12.75">
      <c r="B43" s="98"/>
      <c r="C43" s="233"/>
      <c r="D43" s="235"/>
      <c r="E43" s="98"/>
      <c r="F43" s="98"/>
      <c r="G43" s="98"/>
      <c r="H43" s="98"/>
    </row>
    <row r="44" spans="2:8" ht="12.75">
      <c r="B44" s="98"/>
      <c r="C44" s="233"/>
      <c r="D44" s="235"/>
      <c r="E44" s="98"/>
      <c r="F44" s="98"/>
      <c r="G44" s="98"/>
      <c r="H44" s="98"/>
    </row>
    <row r="45" spans="2:8" ht="12.75">
      <c r="B45" s="98"/>
      <c r="C45" s="233"/>
      <c r="D45" s="235"/>
      <c r="E45" s="98"/>
      <c r="F45" s="98"/>
      <c r="G45" s="98"/>
      <c r="H45" s="98"/>
    </row>
    <row r="46" spans="2:8" ht="29.25" customHeight="1">
      <c r="B46" s="103" t="s">
        <v>79</v>
      </c>
      <c r="C46" s="233" t="s">
        <v>79</v>
      </c>
      <c r="D46" s="235"/>
      <c r="E46" s="252" t="s">
        <v>147</v>
      </c>
      <c r="F46" s="253"/>
      <c r="G46" s="254"/>
      <c r="H46" s="142">
        <v>2530900</v>
      </c>
    </row>
    <row r="47" spans="2:8" ht="12.75">
      <c r="B47" s="103" t="s">
        <v>79</v>
      </c>
      <c r="C47" s="233" t="s">
        <v>79</v>
      </c>
      <c r="D47" s="235"/>
      <c r="E47" s="244" t="s">
        <v>6</v>
      </c>
      <c r="F47" s="245"/>
      <c r="G47" s="246"/>
      <c r="H47" s="142">
        <v>2530900</v>
      </c>
    </row>
    <row r="48" spans="2:8" ht="12.75">
      <c r="B48" s="103" t="s">
        <v>79</v>
      </c>
      <c r="C48" s="233" t="s">
        <v>79</v>
      </c>
      <c r="D48" s="235"/>
      <c r="E48" s="244" t="s">
        <v>7</v>
      </c>
      <c r="F48" s="245"/>
      <c r="G48" s="246"/>
      <c r="H48" s="98"/>
    </row>
    <row r="53" spans="2:5" ht="12.75">
      <c r="B53" s="108" t="s">
        <v>150</v>
      </c>
      <c r="C53" s="58"/>
      <c r="D53" s="58"/>
      <c r="E53" s="108" t="s">
        <v>149</v>
      </c>
    </row>
    <row r="54" ht="12.75" hidden="1"/>
  </sheetData>
  <sheetProtection/>
  <mergeCells count="39">
    <mergeCell ref="C48:D48"/>
    <mergeCell ref="E46:G46"/>
    <mergeCell ref="E47:G47"/>
    <mergeCell ref="E48:G48"/>
    <mergeCell ref="C47:D47"/>
    <mergeCell ref="C46:D46"/>
    <mergeCell ref="C44:D44"/>
    <mergeCell ref="C45:D45"/>
    <mergeCell ref="C39:D39"/>
    <mergeCell ref="C42:D42"/>
    <mergeCell ref="B41:H41"/>
    <mergeCell ref="C40:D40"/>
    <mergeCell ref="C43:D43"/>
    <mergeCell ref="C37:D37"/>
    <mergeCell ref="C38:D38"/>
    <mergeCell ref="C26:E26"/>
    <mergeCell ref="C27:E27"/>
    <mergeCell ref="C28:E28"/>
    <mergeCell ref="C29:E29"/>
    <mergeCell ref="C35:D35"/>
    <mergeCell ref="B36:H36"/>
    <mergeCell ref="C34:D34"/>
    <mergeCell ref="F2:H2"/>
    <mergeCell ref="F4:H4"/>
    <mergeCell ref="C16:E16"/>
    <mergeCell ref="C18:E18"/>
    <mergeCell ref="B9:H9"/>
    <mergeCell ref="D11:G11"/>
    <mergeCell ref="D10:G10"/>
    <mergeCell ref="C15:G15"/>
    <mergeCell ref="C23:E23"/>
    <mergeCell ref="C24:E24"/>
    <mergeCell ref="C25:E25"/>
    <mergeCell ref="C19:E19"/>
    <mergeCell ref="B17:H17"/>
    <mergeCell ref="C7:S7"/>
    <mergeCell ref="B22:H22"/>
    <mergeCell ref="C20:E20"/>
    <mergeCell ref="C21:E2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60" zoomScaleNormal="95" zoomScalePageLayoutView="0" workbookViewId="0" topLeftCell="A1">
      <selection activeCell="F3" sqref="F3:I3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74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217" t="s">
        <v>354</v>
      </c>
      <c r="G2" s="217"/>
      <c r="H2" s="217"/>
      <c r="I2" s="217"/>
      <c r="J2" s="217"/>
    </row>
    <row r="3" spans="1:12" ht="15.75">
      <c r="A3" s="4"/>
      <c r="B3" s="4"/>
      <c r="C3" s="4"/>
      <c r="D3" s="4"/>
      <c r="E3" s="4"/>
      <c r="F3" s="232" t="s">
        <v>395</v>
      </c>
      <c r="G3" s="218"/>
      <c r="H3" s="218"/>
      <c r="I3" s="218"/>
      <c r="J3" s="54"/>
      <c r="K3" s="54"/>
      <c r="L3" s="54"/>
    </row>
    <row r="4" spans="1:12" ht="13.5" customHeight="1">
      <c r="A4" s="4"/>
      <c r="B4" s="4"/>
      <c r="C4" s="4"/>
      <c r="D4" s="4"/>
      <c r="E4" s="4"/>
      <c r="F4" s="257"/>
      <c r="G4" s="257"/>
      <c r="H4" s="257"/>
      <c r="I4" s="257"/>
      <c r="J4" s="257"/>
      <c r="K4" s="52"/>
      <c r="L4" s="52"/>
    </row>
    <row r="5" spans="1:10" ht="9" customHeight="1">
      <c r="A5" s="4"/>
      <c r="B5" s="4"/>
      <c r="C5" s="4"/>
      <c r="D5" s="4"/>
      <c r="E5" s="4"/>
      <c r="F5" s="34"/>
      <c r="G5" s="34"/>
      <c r="H5" s="34"/>
      <c r="I5" s="35"/>
      <c r="J5" s="4"/>
    </row>
    <row r="6" spans="1:10" ht="43.5" customHeight="1">
      <c r="A6" s="4"/>
      <c r="B6" s="4"/>
      <c r="C6" s="4"/>
      <c r="D6" s="258" t="s">
        <v>347</v>
      </c>
      <c r="E6" s="258"/>
      <c r="F6" s="258"/>
      <c r="G6" s="258"/>
      <c r="H6" s="258"/>
      <c r="I6" s="258"/>
      <c r="J6" s="4"/>
    </row>
    <row r="7" spans="1:10" ht="19.5" customHeight="1">
      <c r="A7" s="261">
        <v>25530000000</v>
      </c>
      <c r="B7" s="261"/>
      <c r="C7" s="4"/>
      <c r="D7" s="57"/>
      <c r="E7" s="57"/>
      <c r="F7" s="57"/>
      <c r="G7" s="57"/>
      <c r="H7" s="57"/>
      <c r="I7" s="57"/>
      <c r="J7" s="4"/>
    </row>
    <row r="8" spans="1:10" ht="15" customHeight="1">
      <c r="A8" s="262" t="s">
        <v>75</v>
      </c>
      <c r="B8" s="262"/>
      <c r="C8" s="4"/>
      <c r="D8" s="57"/>
      <c r="E8" s="57"/>
      <c r="F8" s="57"/>
      <c r="G8" s="57"/>
      <c r="H8" s="57"/>
      <c r="I8" s="57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36" t="s">
        <v>56</v>
      </c>
    </row>
    <row r="10" spans="1:10" ht="64.5" customHeight="1">
      <c r="A10" s="255" t="s">
        <v>77</v>
      </c>
      <c r="B10" s="255" t="s">
        <v>76</v>
      </c>
      <c r="C10" s="255" t="s">
        <v>60</v>
      </c>
      <c r="D10" s="255" t="s">
        <v>78</v>
      </c>
      <c r="E10" s="263" t="s">
        <v>81</v>
      </c>
      <c r="F10" s="259" t="s">
        <v>82</v>
      </c>
      <c r="G10" s="259" t="s">
        <v>83</v>
      </c>
      <c r="H10" s="259" t="s">
        <v>84</v>
      </c>
      <c r="I10" s="259" t="s">
        <v>85</v>
      </c>
      <c r="J10" s="259" t="s">
        <v>86</v>
      </c>
    </row>
    <row r="11" spans="1:10" ht="63.75" customHeight="1">
      <c r="A11" s="256"/>
      <c r="B11" s="256"/>
      <c r="C11" s="256"/>
      <c r="D11" s="256"/>
      <c r="E11" s="263"/>
      <c r="F11" s="260"/>
      <c r="G11" s="260"/>
      <c r="H11" s="260"/>
      <c r="I11" s="260"/>
      <c r="J11" s="260"/>
    </row>
    <row r="12" spans="1:10" ht="24" customHeight="1">
      <c r="A12" s="60">
        <v>1</v>
      </c>
      <c r="B12" s="60">
        <v>2</v>
      </c>
      <c r="C12" s="60">
        <v>3</v>
      </c>
      <c r="D12" s="60">
        <v>4</v>
      </c>
      <c r="E12" s="37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</row>
    <row r="13" spans="1:10" ht="26.25" customHeight="1">
      <c r="A13" s="39" t="s">
        <v>10</v>
      </c>
      <c r="B13" s="40"/>
      <c r="C13" s="40"/>
      <c r="D13" s="41" t="s">
        <v>59</v>
      </c>
      <c r="E13" s="42"/>
      <c r="F13" s="43"/>
      <c r="G13" s="43">
        <f>G14</f>
        <v>100000</v>
      </c>
      <c r="H13" s="43"/>
      <c r="I13" s="43">
        <f>I14</f>
        <v>152440</v>
      </c>
      <c r="J13" s="43"/>
    </row>
    <row r="14" spans="1:10" s="44" customFormat="1" ht="26.25" customHeight="1">
      <c r="A14" s="39" t="s">
        <v>9</v>
      </c>
      <c r="B14" s="40"/>
      <c r="C14" s="40"/>
      <c r="D14" s="41" t="s">
        <v>59</v>
      </c>
      <c r="E14" s="42"/>
      <c r="F14" s="43"/>
      <c r="G14" s="43">
        <f>G15+G16+G17+G19+G21</f>
        <v>100000</v>
      </c>
      <c r="H14" s="43"/>
      <c r="I14" s="43">
        <f>I15+I16+I17+I19+I21</f>
        <v>152440</v>
      </c>
      <c r="J14" s="43"/>
    </row>
    <row r="15" spans="1:10" s="44" customFormat="1" ht="66" customHeight="1" hidden="1">
      <c r="A15" s="25" t="s">
        <v>12</v>
      </c>
      <c r="B15" s="25" t="s">
        <v>29</v>
      </c>
      <c r="C15" s="29" t="s">
        <v>8</v>
      </c>
      <c r="D15" s="26" t="s">
        <v>13</v>
      </c>
      <c r="E15" s="87" t="s">
        <v>71</v>
      </c>
      <c r="F15" s="88"/>
      <c r="G15" s="88"/>
      <c r="H15" s="88"/>
      <c r="I15" s="89"/>
      <c r="J15" s="88"/>
    </row>
    <row r="16" spans="1:10" s="44" customFormat="1" ht="63.75" customHeight="1" hidden="1">
      <c r="A16" s="139" t="s">
        <v>304</v>
      </c>
      <c r="B16" s="139" t="s">
        <v>303</v>
      </c>
      <c r="C16" s="140" t="s">
        <v>48</v>
      </c>
      <c r="D16" s="141" t="s">
        <v>104</v>
      </c>
      <c r="E16" s="87" t="s">
        <v>71</v>
      </c>
      <c r="F16" s="88"/>
      <c r="G16" s="88"/>
      <c r="H16" s="88"/>
      <c r="I16" s="89"/>
      <c r="J16" s="88"/>
    </row>
    <row r="17" spans="1:10" ht="35.25" customHeight="1">
      <c r="A17" s="62" t="s">
        <v>88</v>
      </c>
      <c r="B17" s="62"/>
      <c r="C17" s="68"/>
      <c r="D17" s="69" t="s">
        <v>89</v>
      </c>
      <c r="E17" s="85"/>
      <c r="F17" s="38"/>
      <c r="G17" s="45">
        <f>G18</f>
        <v>0</v>
      </c>
      <c r="H17" s="45"/>
      <c r="I17" s="45">
        <f>I18</f>
        <v>50000</v>
      </c>
      <c r="J17" s="53"/>
    </row>
    <row r="18" spans="1:10" ht="45" customHeight="1">
      <c r="A18" s="63" t="s">
        <v>88</v>
      </c>
      <c r="B18" s="63" t="s">
        <v>93</v>
      </c>
      <c r="C18" s="76" t="s">
        <v>67</v>
      </c>
      <c r="D18" s="73" t="s">
        <v>89</v>
      </c>
      <c r="E18" s="87" t="s">
        <v>71</v>
      </c>
      <c r="F18" s="75"/>
      <c r="G18" s="74"/>
      <c r="H18" s="74"/>
      <c r="I18" s="74">
        <v>50000</v>
      </c>
      <c r="J18" s="71"/>
    </row>
    <row r="19" spans="1:10" ht="50.25" customHeight="1">
      <c r="A19" s="84" t="s">
        <v>33</v>
      </c>
      <c r="B19" s="46"/>
      <c r="C19" s="46"/>
      <c r="D19" s="26" t="s">
        <v>31</v>
      </c>
      <c r="E19" s="72"/>
      <c r="F19" s="71"/>
      <c r="G19" s="77">
        <f>G20</f>
        <v>100000</v>
      </c>
      <c r="H19" s="77"/>
      <c r="I19" s="77">
        <f>I20</f>
        <v>100000</v>
      </c>
      <c r="J19" s="45"/>
    </row>
    <row r="20" spans="1:10" ht="44.25" customHeight="1">
      <c r="A20" s="84" t="s">
        <v>33</v>
      </c>
      <c r="B20" s="84" t="s">
        <v>32</v>
      </c>
      <c r="C20" s="84" t="s">
        <v>15</v>
      </c>
      <c r="D20" s="55" t="s">
        <v>31</v>
      </c>
      <c r="E20" s="72" t="s">
        <v>345</v>
      </c>
      <c r="F20" s="71">
        <v>2021</v>
      </c>
      <c r="G20" s="70">
        <f>I20</f>
        <v>100000</v>
      </c>
      <c r="H20" s="70"/>
      <c r="I20" s="70">
        <v>100000</v>
      </c>
      <c r="J20" s="71">
        <v>100</v>
      </c>
    </row>
    <row r="21" spans="1:10" ht="60" customHeight="1">
      <c r="A21" s="46" t="s">
        <v>110</v>
      </c>
      <c r="B21" s="46" t="s">
        <v>111</v>
      </c>
      <c r="C21" s="46" t="s">
        <v>53</v>
      </c>
      <c r="D21" s="94" t="s">
        <v>112</v>
      </c>
      <c r="E21" s="87" t="s">
        <v>71</v>
      </c>
      <c r="F21" s="53"/>
      <c r="G21" s="45"/>
      <c r="H21" s="38"/>
      <c r="I21" s="45">
        <v>2440</v>
      </c>
      <c r="J21" s="53"/>
    </row>
    <row r="22" spans="1:10" ht="38.25" customHeight="1" hidden="1">
      <c r="A22" s="82" t="s">
        <v>51</v>
      </c>
      <c r="B22" s="81"/>
      <c r="C22" s="80"/>
      <c r="D22" s="79" t="s">
        <v>50</v>
      </c>
      <c r="E22" s="83"/>
      <c r="F22" s="64"/>
      <c r="G22" s="65">
        <f>G23</f>
        <v>0</v>
      </c>
      <c r="H22" s="65"/>
      <c r="I22" s="65">
        <f>I23</f>
        <v>0</v>
      </c>
      <c r="J22" s="64"/>
    </row>
    <row r="23" spans="1:10" ht="40.5" customHeight="1" hidden="1">
      <c r="A23" s="25" t="s">
        <v>49</v>
      </c>
      <c r="B23" s="81"/>
      <c r="C23" s="80"/>
      <c r="D23" s="79" t="s">
        <v>50</v>
      </c>
      <c r="E23" s="78"/>
      <c r="F23" s="65"/>
      <c r="G23" s="65">
        <f>G24</f>
        <v>0</v>
      </c>
      <c r="H23" s="65"/>
      <c r="I23" s="65">
        <f>I24</f>
        <v>0</v>
      </c>
      <c r="J23" s="64"/>
    </row>
    <row r="24" spans="1:10" ht="55.5" customHeight="1" hidden="1">
      <c r="A24" s="27" t="s">
        <v>278</v>
      </c>
      <c r="B24" s="25"/>
      <c r="C24" s="29"/>
      <c r="D24" s="26" t="s">
        <v>136</v>
      </c>
      <c r="E24" s="87"/>
      <c r="F24" s="89"/>
      <c r="G24" s="89"/>
      <c r="H24" s="89"/>
      <c r="I24" s="89"/>
      <c r="J24" s="90"/>
    </row>
    <row r="25" spans="1:10" ht="47.25" customHeight="1" hidden="1">
      <c r="A25" s="27" t="s">
        <v>278</v>
      </c>
      <c r="B25" s="27">
        <v>1021</v>
      </c>
      <c r="C25" s="28" t="s">
        <v>47</v>
      </c>
      <c r="D25" s="55" t="s">
        <v>136</v>
      </c>
      <c r="E25" s="72" t="s">
        <v>346</v>
      </c>
      <c r="F25" s="89"/>
      <c r="G25" s="89"/>
      <c r="H25" s="89"/>
      <c r="I25" s="89"/>
      <c r="J25" s="90"/>
    </row>
    <row r="26" spans="1:10" ht="47.25" customHeight="1">
      <c r="A26" s="202">
        <v>3700000</v>
      </c>
      <c r="B26" s="202"/>
      <c r="C26" s="203"/>
      <c r="D26" s="204" t="s">
        <v>122</v>
      </c>
      <c r="E26" s="208"/>
      <c r="F26" s="209"/>
      <c r="G26" s="210"/>
      <c r="H26" s="210"/>
      <c r="I26" s="210">
        <f>I27</f>
        <v>60000</v>
      </c>
      <c r="J26" s="211"/>
    </row>
    <row r="27" spans="1:10" ht="47.25" customHeight="1">
      <c r="A27" s="202">
        <v>3710000</v>
      </c>
      <c r="B27" s="202"/>
      <c r="C27" s="203"/>
      <c r="D27" s="204" t="s">
        <v>122</v>
      </c>
      <c r="E27" s="208"/>
      <c r="F27" s="209"/>
      <c r="G27" s="210"/>
      <c r="H27" s="210"/>
      <c r="I27" s="210">
        <f>I28</f>
        <v>60000</v>
      </c>
      <c r="J27" s="211"/>
    </row>
    <row r="28" spans="1:10" ht="47.25" customHeight="1">
      <c r="A28" s="205" t="s">
        <v>123</v>
      </c>
      <c r="B28" s="205" t="s">
        <v>40</v>
      </c>
      <c r="C28" s="206" t="s">
        <v>8</v>
      </c>
      <c r="D28" s="207" t="s">
        <v>379</v>
      </c>
      <c r="E28" s="87" t="s">
        <v>71</v>
      </c>
      <c r="F28" s="53"/>
      <c r="G28" s="77"/>
      <c r="H28" s="77"/>
      <c r="I28" s="70">
        <v>60000</v>
      </c>
      <c r="J28" s="45"/>
    </row>
    <row r="29" spans="1:26" ht="24" customHeight="1">
      <c r="A29" s="4" t="s">
        <v>80</v>
      </c>
      <c r="B29" s="30" t="s">
        <v>66</v>
      </c>
      <c r="C29" s="31" t="s">
        <v>66</v>
      </c>
      <c r="D29" s="32" t="s">
        <v>87</v>
      </c>
      <c r="E29" s="31" t="s">
        <v>66</v>
      </c>
      <c r="F29" s="31" t="s">
        <v>66</v>
      </c>
      <c r="G29" s="31" t="s">
        <v>66</v>
      </c>
      <c r="H29" s="31"/>
      <c r="I29" s="95">
        <f>I13+I22+I26</f>
        <v>212440</v>
      </c>
      <c r="J29" s="31" t="s">
        <v>66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s="50" customFormat="1" ht="18" customHeight="1" hidden="1">
      <c r="A30" s="4"/>
      <c r="B30" s="48"/>
      <c r="C30" s="48"/>
      <c r="D30" s="49"/>
      <c r="E30" s="49"/>
      <c r="F30" s="48"/>
      <c r="G30" s="48"/>
      <c r="H30" s="48"/>
      <c r="I30" s="48"/>
      <c r="J30" s="48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10" ht="15.75" hidden="1">
      <c r="A31" s="4"/>
      <c r="B31" s="4"/>
      <c r="C31" s="4"/>
      <c r="D31" s="4"/>
      <c r="E31" s="4"/>
      <c r="F31" s="4"/>
      <c r="G31" s="4"/>
      <c r="H31" s="4"/>
      <c r="I31" s="4"/>
      <c r="J31" s="51"/>
    </row>
    <row r="32" spans="1:10" ht="15.75">
      <c r="A32" s="61"/>
      <c r="B32" s="4"/>
      <c r="C32" s="4"/>
      <c r="D32" s="4"/>
      <c r="E32" s="4"/>
      <c r="F32" s="4"/>
      <c r="G32" s="4"/>
      <c r="H32" s="4"/>
      <c r="I32" s="4"/>
      <c r="J32" s="51"/>
    </row>
    <row r="33" spans="2:10" ht="63" customHeight="1">
      <c r="B33" s="4"/>
      <c r="C33" s="4"/>
      <c r="D33" s="4"/>
      <c r="E33" s="4"/>
      <c r="F33" s="4"/>
      <c r="G33" s="4"/>
      <c r="H33" s="4"/>
      <c r="I33" s="4"/>
      <c r="J33" s="51"/>
    </row>
    <row r="34" spans="1:6" s="61" customFormat="1" ht="15.75">
      <c r="A34" s="2"/>
      <c r="B34" s="93" t="s">
        <v>150</v>
      </c>
      <c r="F34" s="93" t="s">
        <v>149</v>
      </c>
    </row>
    <row r="35" spans="3:9" ht="18.75">
      <c r="C35" s="92"/>
      <c r="D35" s="91"/>
      <c r="E35" s="91"/>
      <c r="F35" s="1"/>
      <c r="G35" s="1"/>
      <c r="H35" s="1"/>
      <c r="I35" s="58"/>
    </row>
  </sheetData>
  <sheetProtection/>
  <mergeCells count="16">
    <mergeCell ref="I10:I11"/>
    <mergeCell ref="A7:B7"/>
    <mergeCell ref="A8:B8"/>
    <mergeCell ref="E10:E11"/>
    <mergeCell ref="H10:H11"/>
    <mergeCell ref="G10:G11"/>
    <mergeCell ref="F2:J2"/>
    <mergeCell ref="A10:A11"/>
    <mergeCell ref="C10:C11"/>
    <mergeCell ref="D10:D11"/>
    <mergeCell ref="F4:J4"/>
    <mergeCell ref="D6:I6"/>
    <mergeCell ref="B10:B11"/>
    <mergeCell ref="J10:J11"/>
    <mergeCell ref="F10:F11"/>
    <mergeCell ref="F3:I3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93" zoomScaleSheetLayoutView="93" zoomScalePageLayoutView="0" workbookViewId="0" topLeftCell="A1">
      <selection activeCell="F3" sqref="F3:I3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8" width="13.875" style="2" customWidth="1"/>
    <col min="9" max="9" width="13.75390625" style="2" customWidth="1"/>
    <col min="10" max="10" width="11.7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40" t="s">
        <v>58</v>
      </c>
      <c r="G1" s="240"/>
      <c r="H1" s="240"/>
      <c r="I1" s="240"/>
      <c r="J1" s="3"/>
    </row>
    <row r="2" spans="1:12" ht="31.5" customHeight="1">
      <c r="A2" s="4"/>
      <c r="B2" s="4"/>
      <c r="C2" s="4"/>
      <c r="D2" s="4"/>
      <c r="E2" s="4"/>
      <c r="F2" s="217" t="s">
        <v>381</v>
      </c>
      <c r="G2" s="217"/>
      <c r="H2" s="217"/>
      <c r="I2" s="217"/>
      <c r="J2" s="56"/>
      <c r="K2" s="56"/>
      <c r="L2" s="56"/>
    </row>
    <row r="3" spans="1:10" ht="15.75">
      <c r="A3" s="4"/>
      <c r="B3" s="4"/>
      <c r="C3" s="4"/>
      <c r="D3" s="4"/>
      <c r="E3" s="4"/>
      <c r="F3" s="232" t="s">
        <v>395</v>
      </c>
      <c r="G3" s="218"/>
      <c r="H3" s="218"/>
      <c r="I3" s="218"/>
      <c r="J3" s="54"/>
    </row>
    <row r="4" spans="1:11" ht="3.75" customHeight="1">
      <c r="A4" s="4"/>
      <c r="B4" s="4"/>
      <c r="C4" s="4"/>
      <c r="D4" s="4"/>
      <c r="E4" s="4"/>
      <c r="F4" s="4"/>
      <c r="G4" s="4"/>
      <c r="H4" s="12"/>
      <c r="I4" s="12"/>
      <c r="J4" s="4"/>
      <c r="K4" s="1"/>
    </row>
    <row r="5" spans="1:10" ht="33.75" customHeight="1">
      <c r="A5" s="66"/>
      <c r="B5" s="296" t="s">
        <v>343</v>
      </c>
      <c r="C5" s="296"/>
      <c r="D5" s="296"/>
      <c r="E5" s="296"/>
      <c r="F5" s="296"/>
      <c r="G5" s="296"/>
      <c r="H5" s="296"/>
      <c r="I5" s="296"/>
      <c r="J5" s="66"/>
    </row>
    <row r="6" spans="1:10" ht="21" customHeight="1">
      <c r="A6" s="261">
        <v>25530000000</v>
      </c>
      <c r="B6" s="261"/>
      <c r="C6" s="10"/>
      <c r="D6" s="10"/>
      <c r="E6" s="10"/>
      <c r="F6" s="10"/>
      <c r="G6" s="10"/>
      <c r="H6" s="10"/>
      <c r="I6" s="10"/>
      <c r="J6" s="10"/>
    </row>
    <row r="7" spans="1:10" ht="14.25" customHeight="1">
      <c r="A7" s="262" t="s">
        <v>75</v>
      </c>
      <c r="B7" s="262"/>
      <c r="C7" s="10"/>
      <c r="D7" s="10"/>
      <c r="E7" s="10"/>
      <c r="F7" s="10"/>
      <c r="G7" s="10"/>
      <c r="H7" s="10"/>
      <c r="I7" s="10"/>
      <c r="J7" s="10"/>
    </row>
    <row r="8" spans="1:10" ht="15" customHeight="1">
      <c r="A8" s="5"/>
      <c r="B8" s="5"/>
      <c r="C8" s="5"/>
      <c r="D8" s="10"/>
      <c r="E8" s="10"/>
      <c r="F8" s="10"/>
      <c r="G8" s="10"/>
      <c r="H8" s="10"/>
      <c r="I8" s="10"/>
      <c r="J8" s="59" t="s">
        <v>56</v>
      </c>
    </row>
    <row r="9" spans="1:10" ht="35.25" customHeight="1">
      <c r="A9" s="285" t="s">
        <v>77</v>
      </c>
      <c r="B9" s="285" t="s">
        <v>76</v>
      </c>
      <c r="C9" s="285" t="s">
        <v>60</v>
      </c>
      <c r="D9" s="285" t="s">
        <v>78</v>
      </c>
      <c r="E9" s="264" t="s">
        <v>61</v>
      </c>
      <c r="F9" s="281" t="s">
        <v>62</v>
      </c>
      <c r="G9" s="294" t="s">
        <v>63</v>
      </c>
      <c r="H9" s="281" t="s">
        <v>0</v>
      </c>
      <c r="I9" s="297" t="s">
        <v>1</v>
      </c>
      <c r="J9" s="298"/>
    </row>
    <row r="10" spans="1:10" ht="82.5" customHeight="1">
      <c r="A10" s="286"/>
      <c r="B10" s="286"/>
      <c r="C10" s="286"/>
      <c r="D10" s="286"/>
      <c r="E10" s="265"/>
      <c r="F10" s="282"/>
      <c r="G10" s="295"/>
      <c r="H10" s="282"/>
      <c r="I10" s="96" t="s">
        <v>57</v>
      </c>
      <c r="J10" s="96" t="s">
        <v>64</v>
      </c>
    </row>
    <row r="11" spans="1:10" ht="15" customHeight="1">
      <c r="A11" s="13">
        <v>1</v>
      </c>
      <c r="B11" s="13">
        <v>2</v>
      </c>
      <c r="C11" s="13">
        <v>3</v>
      </c>
      <c r="D11" s="14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0" ht="28.5" customHeight="1">
      <c r="A12" s="16" t="s">
        <v>10</v>
      </c>
      <c r="B12" s="16"/>
      <c r="C12" s="17"/>
      <c r="D12" s="18" t="s">
        <v>59</v>
      </c>
      <c r="E12" s="19"/>
      <c r="F12" s="19"/>
      <c r="G12" s="174">
        <f aca="true" t="shared" si="0" ref="G12:G48">H12+I12</f>
        <v>9509400</v>
      </c>
      <c r="H12" s="175">
        <f>H13</f>
        <v>9265100</v>
      </c>
      <c r="I12" s="175">
        <f>I13</f>
        <v>244300</v>
      </c>
      <c r="J12" s="175">
        <f>J13</f>
        <v>300000</v>
      </c>
    </row>
    <row r="13" spans="1:10" ht="26.25" customHeight="1">
      <c r="A13" s="20" t="s">
        <v>9</v>
      </c>
      <c r="B13" s="20"/>
      <c r="C13" s="21"/>
      <c r="D13" s="18" t="s">
        <v>59</v>
      </c>
      <c r="E13" s="17"/>
      <c r="F13" s="17"/>
      <c r="G13" s="174">
        <f t="shared" si="0"/>
        <v>9509400</v>
      </c>
      <c r="H13" s="175">
        <f>SUM(H14:H38)</f>
        <v>9265100</v>
      </c>
      <c r="I13" s="175">
        <f>SUM(I14:I38)</f>
        <v>244300</v>
      </c>
      <c r="J13" s="175">
        <f>SUM(J14:J38)</f>
        <v>300000</v>
      </c>
    </row>
    <row r="14" spans="1:10" ht="86.25" customHeight="1">
      <c r="A14" s="276" t="s">
        <v>28</v>
      </c>
      <c r="B14" s="266" t="s">
        <v>14</v>
      </c>
      <c r="C14" s="269" t="s">
        <v>4</v>
      </c>
      <c r="D14" s="269" t="s">
        <v>27</v>
      </c>
      <c r="E14" s="145" t="s">
        <v>124</v>
      </c>
      <c r="F14" s="11" t="s">
        <v>125</v>
      </c>
      <c r="G14" s="174">
        <f t="shared" si="0"/>
        <v>80000</v>
      </c>
      <c r="H14" s="176">
        <v>80000</v>
      </c>
      <c r="I14" s="177"/>
      <c r="J14" s="177"/>
    </row>
    <row r="15" spans="1:10" ht="50.25" customHeight="1">
      <c r="A15" s="277"/>
      <c r="B15" s="267"/>
      <c r="C15" s="270"/>
      <c r="D15" s="270"/>
      <c r="E15" s="145" t="s">
        <v>120</v>
      </c>
      <c r="F15" s="11" t="s">
        <v>116</v>
      </c>
      <c r="G15" s="174">
        <f t="shared" si="0"/>
        <v>150000</v>
      </c>
      <c r="H15" s="176">
        <v>150000</v>
      </c>
      <c r="I15" s="177"/>
      <c r="J15" s="177"/>
    </row>
    <row r="16" spans="1:10" ht="50.25" customHeight="1">
      <c r="A16" s="278"/>
      <c r="B16" s="268"/>
      <c r="C16" s="271"/>
      <c r="D16" s="271"/>
      <c r="E16" s="146" t="s">
        <v>135</v>
      </c>
      <c r="F16" s="11" t="s">
        <v>125</v>
      </c>
      <c r="G16" s="174">
        <f t="shared" si="0"/>
        <v>200000</v>
      </c>
      <c r="H16" s="176">
        <v>200000</v>
      </c>
      <c r="I16" s="177"/>
      <c r="J16" s="177"/>
    </row>
    <row r="17" spans="1:10" ht="51.75" customHeight="1">
      <c r="A17" s="147" t="s">
        <v>113</v>
      </c>
      <c r="B17" s="148" t="s">
        <v>114</v>
      </c>
      <c r="C17" s="149" t="s">
        <v>115</v>
      </c>
      <c r="D17" s="149" t="s">
        <v>109</v>
      </c>
      <c r="E17" s="145" t="s">
        <v>126</v>
      </c>
      <c r="F17" s="11" t="s">
        <v>127</v>
      </c>
      <c r="G17" s="174">
        <f t="shared" si="0"/>
        <v>2000000</v>
      </c>
      <c r="H17" s="176">
        <v>2000000</v>
      </c>
      <c r="I17" s="177"/>
      <c r="J17" s="177"/>
    </row>
    <row r="18" spans="1:10" ht="77.25" customHeight="1">
      <c r="A18" s="310" t="s">
        <v>105</v>
      </c>
      <c r="B18" s="299" t="s">
        <v>106</v>
      </c>
      <c r="C18" s="279" t="s">
        <v>107</v>
      </c>
      <c r="D18" s="279" t="s">
        <v>108</v>
      </c>
      <c r="E18" s="145" t="s">
        <v>383</v>
      </c>
      <c r="F18" s="11" t="s">
        <v>392</v>
      </c>
      <c r="G18" s="174">
        <f t="shared" si="0"/>
        <v>753000</v>
      </c>
      <c r="H18" s="176">
        <v>753000</v>
      </c>
      <c r="I18" s="177"/>
      <c r="J18" s="177"/>
    </row>
    <row r="19" spans="1:10" ht="51.75" customHeight="1">
      <c r="A19" s="311"/>
      <c r="B19" s="300"/>
      <c r="C19" s="280"/>
      <c r="D19" s="280"/>
      <c r="E19" s="145" t="s">
        <v>386</v>
      </c>
      <c r="F19" s="11" t="s">
        <v>394</v>
      </c>
      <c r="G19" s="174">
        <f t="shared" si="0"/>
        <v>60000</v>
      </c>
      <c r="H19" s="176">
        <v>60000</v>
      </c>
      <c r="I19" s="177"/>
      <c r="J19" s="177"/>
    </row>
    <row r="20" spans="1:10" ht="96" customHeight="1">
      <c r="A20" s="147" t="s">
        <v>98</v>
      </c>
      <c r="B20" s="148" t="s">
        <v>99</v>
      </c>
      <c r="C20" s="149" t="s">
        <v>100</v>
      </c>
      <c r="D20" s="149" t="s">
        <v>101</v>
      </c>
      <c r="E20" s="145" t="s">
        <v>382</v>
      </c>
      <c r="F20" s="11" t="s">
        <v>393</v>
      </c>
      <c r="G20" s="174">
        <f>H20+I20</f>
        <v>366600</v>
      </c>
      <c r="H20" s="176">
        <v>366600</v>
      </c>
      <c r="I20" s="177"/>
      <c r="J20" s="177"/>
    </row>
    <row r="21" spans="1:10" ht="63.75" customHeight="1">
      <c r="A21" s="214" t="s">
        <v>375</v>
      </c>
      <c r="B21" s="214" t="s">
        <v>374</v>
      </c>
      <c r="C21" s="215" t="s">
        <v>100</v>
      </c>
      <c r="D21" s="213" t="s">
        <v>373</v>
      </c>
      <c r="E21" s="145" t="s">
        <v>390</v>
      </c>
      <c r="F21" s="11" t="s">
        <v>394</v>
      </c>
      <c r="G21" s="174">
        <f>H21+I21</f>
        <v>70000</v>
      </c>
      <c r="H21" s="176">
        <v>70000</v>
      </c>
      <c r="I21" s="177"/>
      <c r="J21" s="177"/>
    </row>
    <row r="22" spans="1:10" ht="53.25" customHeight="1">
      <c r="A22" s="147" t="s">
        <v>117</v>
      </c>
      <c r="B22" s="148" t="s">
        <v>118</v>
      </c>
      <c r="C22" s="149" t="s">
        <v>100</v>
      </c>
      <c r="D22" s="149" t="s">
        <v>119</v>
      </c>
      <c r="E22" s="145" t="s">
        <v>121</v>
      </c>
      <c r="F22" s="11" t="s">
        <v>116</v>
      </c>
      <c r="G22" s="174">
        <f t="shared" si="0"/>
        <v>31000</v>
      </c>
      <c r="H22" s="176">
        <v>31000</v>
      </c>
      <c r="I22" s="177"/>
      <c r="J22" s="177"/>
    </row>
    <row r="23" spans="1:10" ht="53.25" customHeight="1">
      <c r="A23" s="214" t="s">
        <v>372</v>
      </c>
      <c r="B23" s="214" t="s">
        <v>371</v>
      </c>
      <c r="C23" s="215" t="s">
        <v>273</v>
      </c>
      <c r="D23" s="213" t="s">
        <v>370</v>
      </c>
      <c r="E23" s="145" t="s">
        <v>391</v>
      </c>
      <c r="F23" s="11" t="s">
        <v>394</v>
      </c>
      <c r="G23" s="174">
        <f t="shared" si="0"/>
        <v>26000</v>
      </c>
      <c r="H23" s="176">
        <v>26000</v>
      </c>
      <c r="I23" s="177"/>
      <c r="J23" s="177"/>
    </row>
    <row r="24" spans="1:10" ht="53.25" customHeight="1">
      <c r="A24" s="152" t="s">
        <v>302</v>
      </c>
      <c r="B24" s="152" t="s">
        <v>301</v>
      </c>
      <c r="C24" s="153" t="s">
        <v>297</v>
      </c>
      <c r="D24" s="153" t="s">
        <v>300</v>
      </c>
      <c r="E24" s="145" t="s">
        <v>351</v>
      </c>
      <c r="F24" s="11" t="s">
        <v>127</v>
      </c>
      <c r="G24" s="174">
        <f t="shared" si="0"/>
        <v>20000</v>
      </c>
      <c r="H24" s="176">
        <v>20000</v>
      </c>
      <c r="I24" s="177"/>
      <c r="J24" s="177"/>
    </row>
    <row r="25" spans="1:10" ht="72.75" customHeight="1">
      <c r="A25" s="152">
        <v>113192</v>
      </c>
      <c r="B25" s="212">
        <v>3192</v>
      </c>
      <c r="C25" s="153" t="s">
        <v>366</v>
      </c>
      <c r="D25" s="213" t="s">
        <v>365</v>
      </c>
      <c r="E25" s="145" t="s">
        <v>384</v>
      </c>
      <c r="F25" s="11" t="s">
        <v>394</v>
      </c>
      <c r="G25" s="174">
        <f t="shared" si="0"/>
        <v>5000</v>
      </c>
      <c r="H25" s="176">
        <v>5000</v>
      </c>
      <c r="I25" s="177"/>
      <c r="J25" s="177"/>
    </row>
    <row r="26" spans="1:10" ht="72.75" customHeight="1">
      <c r="A26" s="304" t="s">
        <v>30</v>
      </c>
      <c r="B26" s="304">
        <v>3242</v>
      </c>
      <c r="C26" s="307" t="s">
        <v>2</v>
      </c>
      <c r="D26" s="301" t="s">
        <v>34</v>
      </c>
      <c r="E26" s="145" t="s">
        <v>128</v>
      </c>
      <c r="F26" s="283" t="s">
        <v>125</v>
      </c>
      <c r="G26" s="174">
        <f t="shared" si="0"/>
        <v>47000</v>
      </c>
      <c r="H26" s="176">
        <v>47000</v>
      </c>
      <c r="I26" s="177"/>
      <c r="J26" s="177"/>
    </row>
    <row r="27" spans="1:10" ht="72.75" customHeight="1">
      <c r="A27" s="305"/>
      <c r="B27" s="305"/>
      <c r="C27" s="308"/>
      <c r="D27" s="302"/>
      <c r="E27" s="145" t="s">
        <v>129</v>
      </c>
      <c r="F27" s="289"/>
      <c r="G27" s="174">
        <f t="shared" si="0"/>
        <v>135000</v>
      </c>
      <c r="H27" s="176">
        <v>135000</v>
      </c>
      <c r="I27" s="177"/>
      <c r="J27" s="177"/>
    </row>
    <row r="28" spans="1:10" ht="72.75" customHeight="1">
      <c r="A28" s="305"/>
      <c r="B28" s="305"/>
      <c r="C28" s="308"/>
      <c r="D28" s="302"/>
      <c r="E28" s="145" t="s">
        <v>386</v>
      </c>
      <c r="F28" s="11" t="s">
        <v>394</v>
      </c>
      <c r="G28" s="174">
        <f t="shared" si="0"/>
        <v>12000</v>
      </c>
      <c r="H28" s="176">
        <v>12000</v>
      </c>
      <c r="I28" s="177"/>
      <c r="J28" s="177"/>
    </row>
    <row r="29" spans="1:10" ht="72.75" customHeight="1">
      <c r="A29" s="306"/>
      <c r="B29" s="306"/>
      <c r="C29" s="309"/>
      <c r="D29" s="303"/>
      <c r="E29" s="145" t="s">
        <v>387</v>
      </c>
      <c r="F29" s="11" t="s">
        <v>385</v>
      </c>
      <c r="G29" s="174">
        <f t="shared" si="0"/>
        <v>26000</v>
      </c>
      <c r="H29" s="176">
        <v>26000</v>
      </c>
      <c r="I29" s="177"/>
      <c r="J29" s="177"/>
    </row>
    <row r="30" spans="1:10" ht="40.5" customHeight="1">
      <c r="A30" s="147" t="s">
        <v>55</v>
      </c>
      <c r="B30" s="147">
        <v>3210</v>
      </c>
      <c r="C30" s="155">
        <v>1050</v>
      </c>
      <c r="D30" s="154" t="s">
        <v>54</v>
      </c>
      <c r="E30" s="156" t="s">
        <v>348</v>
      </c>
      <c r="F30" s="283" t="s">
        <v>125</v>
      </c>
      <c r="G30" s="174">
        <f t="shared" si="0"/>
        <v>318500</v>
      </c>
      <c r="H30" s="176">
        <v>318500</v>
      </c>
      <c r="I30" s="178"/>
      <c r="J30" s="178"/>
    </row>
    <row r="31" spans="1:10" ht="41.25" customHeight="1">
      <c r="A31" s="147" t="s">
        <v>19</v>
      </c>
      <c r="B31" s="147">
        <v>6030</v>
      </c>
      <c r="C31" s="154" t="s">
        <v>17</v>
      </c>
      <c r="D31" s="154" t="s">
        <v>16</v>
      </c>
      <c r="E31" s="156" t="s">
        <v>130</v>
      </c>
      <c r="F31" s="289"/>
      <c r="G31" s="174">
        <f t="shared" si="0"/>
        <v>3000000</v>
      </c>
      <c r="H31" s="176">
        <v>3000000</v>
      </c>
      <c r="I31" s="177"/>
      <c r="J31" s="177"/>
    </row>
    <row r="32" spans="1:10" ht="53.25" customHeight="1">
      <c r="A32" s="150" t="s">
        <v>70</v>
      </c>
      <c r="B32" s="150" t="s">
        <v>69</v>
      </c>
      <c r="C32" s="151" t="s">
        <v>17</v>
      </c>
      <c r="D32" s="151" t="s">
        <v>68</v>
      </c>
      <c r="E32" s="157" t="s">
        <v>97</v>
      </c>
      <c r="F32" s="144" t="s">
        <v>349</v>
      </c>
      <c r="G32" s="174">
        <f t="shared" si="0"/>
        <v>850000</v>
      </c>
      <c r="H32" s="176">
        <v>850000</v>
      </c>
      <c r="I32" s="177"/>
      <c r="J32" s="177"/>
    </row>
    <row r="33" spans="1:10" ht="52.5" customHeight="1">
      <c r="A33" s="150" t="s">
        <v>88</v>
      </c>
      <c r="B33" s="150" t="s">
        <v>93</v>
      </c>
      <c r="C33" s="151" t="s">
        <v>67</v>
      </c>
      <c r="D33" s="151" t="s">
        <v>96</v>
      </c>
      <c r="E33" s="158" t="s">
        <v>102</v>
      </c>
      <c r="F33" s="67" t="s">
        <v>103</v>
      </c>
      <c r="G33" s="174">
        <f t="shared" si="0"/>
        <v>50000</v>
      </c>
      <c r="H33" s="176"/>
      <c r="I33" s="179">
        <v>50000</v>
      </c>
      <c r="J33" s="179">
        <v>50000</v>
      </c>
    </row>
    <row r="34" spans="1:10" ht="47.25" customHeight="1">
      <c r="A34" s="159" t="s">
        <v>33</v>
      </c>
      <c r="B34" s="160">
        <v>7461</v>
      </c>
      <c r="C34" s="161" t="s">
        <v>15</v>
      </c>
      <c r="D34" s="161" t="s">
        <v>31</v>
      </c>
      <c r="E34" s="162" t="s">
        <v>72</v>
      </c>
      <c r="F34" s="67" t="s">
        <v>73</v>
      </c>
      <c r="G34" s="174">
        <f t="shared" si="0"/>
        <v>1100000</v>
      </c>
      <c r="H34" s="176">
        <v>1000000</v>
      </c>
      <c r="I34" s="176">
        <v>100000</v>
      </c>
      <c r="J34" s="176">
        <v>100000</v>
      </c>
    </row>
    <row r="35" spans="1:10" ht="93.75" customHeight="1">
      <c r="A35" s="214" t="s">
        <v>362</v>
      </c>
      <c r="B35" s="214" t="s">
        <v>361</v>
      </c>
      <c r="C35" s="215" t="s">
        <v>360</v>
      </c>
      <c r="D35" s="213" t="s">
        <v>359</v>
      </c>
      <c r="E35" s="162" t="s">
        <v>389</v>
      </c>
      <c r="F35" s="11" t="s">
        <v>388</v>
      </c>
      <c r="G35" s="174">
        <f t="shared" si="0"/>
        <v>15000</v>
      </c>
      <c r="H35" s="176">
        <v>15000</v>
      </c>
      <c r="I35" s="176"/>
      <c r="J35" s="176"/>
    </row>
    <row r="36" spans="1:10" ht="43.5" customHeight="1">
      <c r="A36" s="272" t="s">
        <v>283</v>
      </c>
      <c r="B36" s="272" t="s">
        <v>282</v>
      </c>
      <c r="C36" s="274" t="s">
        <v>281</v>
      </c>
      <c r="D36" s="274" t="s">
        <v>280</v>
      </c>
      <c r="E36" s="162" t="s">
        <v>352</v>
      </c>
      <c r="F36" s="283" t="s">
        <v>125</v>
      </c>
      <c r="G36" s="174">
        <f t="shared" si="0"/>
        <v>18200</v>
      </c>
      <c r="H36" s="176"/>
      <c r="I36" s="176">
        <v>18200</v>
      </c>
      <c r="J36" s="176"/>
    </row>
    <row r="37" spans="1:10" ht="51" customHeight="1">
      <c r="A37" s="273"/>
      <c r="B37" s="273"/>
      <c r="C37" s="275"/>
      <c r="D37" s="275"/>
      <c r="E37" s="162" t="s">
        <v>353</v>
      </c>
      <c r="F37" s="289"/>
      <c r="G37" s="174">
        <f t="shared" si="0"/>
        <v>35000</v>
      </c>
      <c r="H37" s="176"/>
      <c r="I37" s="176">
        <v>35000</v>
      </c>
      <c r="J37" s="176"/>
    </row>
    <row r="38" spans="1:10" ht="71.25" customHeight="1">
      <c r="A38" s="163" t="s">
        <v>11</v>
      </c>
      <c r="B38" s="163">
        <v>8831</v>
      </c>
      <c r="C38" s="164" t="s">
        <v>3</v>
      </c>
      <c r="D38" s="163" t="s">
        <v>65</v>
      </c>
      <c r="E38" s="157" t="s">
        <v>131</v>
      </c>
      <c r="F38" s="11" t="s">
        <v>132</v>
      </c>
      <c r="G38" s="174">
        <f t="shared" si="0"/>
        <v>141100</v>
      </c>
      <c r="H38" s="180">
        <v>100000</v>
      </c>
      <c r="I38" s="180">
        <v>41100</v>
      </c>
      <c r="J38" s="180">
        <f>SUM(J14:J37)</f>
        <v>150000</v>
      </c>
    </row>
    <row r="39" spans="1:10" ht="36.75" customHeight="1">
      <c r="A39" s="165" t="s">
        <v>52</v>
      </c>
      <c r="B39" s="165"/>
      <c r="C39" s="166"/>
      <c r="D39" s="167" t="s">
        <v>50</v>
      </c>
      <c r="E39" s="168"/>
      <c r="F39" s="22"/>
      <c r="G39" s="174">
        <f t="shared" si="0"/>
        <v>2173350</v>
      </c>
      <c r="H39" s="175">
        <f>H40</f>
        <v>1929050</v>
      </c>
      <c r="I39" s="175">
        <f>I40</f>
        <v>244300</v>
      </c>
      <c r="J39" s="175">
        <f>J45+J46+J47</f>
        <v>0</v>
      </c>
    </row>
    <row r="40" spans="1:10" ht="33.75" customHeight="1">
      <c r="A40" s="165" t="s">
        <v>51</v>
      </c>
      <c r="B40" s="165"/>
      <c r="C40" s="166"/>
      <c r="D40" s="167" t="s">
        <v>50</v>
      </c>
      <c r="E40" s="168"/>
      <c r="F40" s="22"/>
      <c r="G40" s="174">
        <f t="shared" si="0"/>
        <v>2173350</v>
      </c>
      <c r="H40" s="175">
        <f>SUM(H41:H47)</f>
        <v>1929050</v>
      </c>
      <c r="I40" s="175">
        <f>SUM(I14:I38)</f>
        <v>244300</v>
      </c>
      <c r="J40" s="175">
        <f>J39</f>
        <v>0</v>
      </c>
    </row>
    <row r="41" spans="1:10" ht="23.25" customHeight="1">
      <c r="A41" s="150" t="s">
        <v>49</v>
      </c>
      <c r="B41" s="150" t="s">
        <v>26</v>
      </c>
      <c r="C41" s="151" t="s">
        <v>25</v>
      </c>
      <c r="D41" s="151" t="s">
        <v>24</v>
      </c>
      <c r="E41" s="287" t="s">
        <v>95</v>
      </c>
      <c r="F41" s="292" t="s">
        <v>94</v>
      </c>
      <c r="G41" s="174">
        <f t="shared" si="0"/>
        <v>744300</v>
      </c>
      <c r="H41" s="176">
        <v>500000</v>
      </c>
      <c r="I41" s="176">
        <f>SUM(I14:I38)</f>
        <v>244300</v>
      </c>
      <c r="J41" s="177"/>
    </row>
    <row r="42" spans="1:10" ht="41.25" customHeight="1">
      <c r="A42" s="169" t="s">
        <v>278</v>
      </c>
      <c r="B42" s="150">
        <v>1021</v>
      </c>
      <c r="C42" s="151" t="s">
        <v>47</v>
      </c>
      <c r="D42" s="151" t="s">
        <v>136</v>
      </c>
      <c r="E42" s="288"/>
      <c r="F42" s="293"/>
      <c r="G42" s="174">
        <f t="shared" si="0"/>
        <v>250000</v>
      </c>
      <c r="H42" s="176">
        <v>250000</v>
      </c>
      <c r="I42" s="177"/>
      <c r="J42" s="177"/>
    </row>
    <row r="43" spans="1:10" ht="69" customHeight="1">
      <c r="A43" s="169" t="s">
        <v>278</v>
      </c>
      <c r="B43" s="150">
        <v>1021</v>
      </c>
      <c r="C43" s="151" t="s">
        <v>47</v>
      </c>
      <c r="D43" s="151" t="s">
        <v>136</v>
      </c>
      <c r="E43" s="162" t="s">
        <v>350</v>
      </c>
      <c r="F43" s="86" t="s">
        <v>125</v>
      </c>
      <c r="G43" s="174">
        <f t="shared" si="0"/>
        <v>15000</v>
      </c>
      <c r="H43" s="176">
        <v>15000</v>
      </c>
      <c r="I43" s="177"/>
      <c r="J43" s="177"/>
    </row>
    <row r="44" spans="1:10" ht="69" customHeight="1">
      <c r="A44" s="169" t="s">
        <v>267</v>
      </c>
      <c r="B44" s="150">
        <v>1142</v>
      </c>
      <c r="C44" s="170" t="s">
        <v>45</v>
      </c>
      <c r="D44" s="170" t="s">
        <v>265</v>
      </c>
      <c r="E44" s="162" t="s">
        <v>137</v>
      </c>
      <c r="F44" s="86" t="s">
        <v>125</v>
      </c>
      <c r="G44" s="174">
        <f t="shared" si="0"/>
        <v>24050</v>
      </c>
      <c r="H44" s="176">
        <v>24050</v>
      </c>
      <c r="I44" s="177"/>
      <c r="J44" s="177"/>
    </row>
    <row r="45" spans="1:10" ht="73.5" customHeight="1">
      <c r="A45" s="171" t="s">
        <v>269</v>
      </c>
      <c r="B45" s="171" t="s">
        <v>268</v>
      </c>
      <c r="C45" s="172" t="s">
        <v>45</v>
      </c>
      <c r="D45" s="172" t="s">
        <v>46</v>
      </c>
      <c r="E45" s="157" t="s">
        <v>138</v>
      </c>
      <c r="F45" s="11" t="s">
        <v>125</v>
      </c>
      <c r="G45" s="174">
        <f t="shared" si="0"/>
        <v>1100000</v>
      </c>
      <c r="H45" s="176">
        <v>1100000</v>
      </c>
      <c r="I45" s="180"/>
      <c r="J45" s="178"/>
    </row>
    <row r="46" spans="1:10" ht="34.5" customHeight="1">
      <c r="A46" s="173" t="s">
        <v>44</v>
      </c>
      <c r="B46" s="147">
        <v>5011</v>
      </c>
      <c r="C46" s="154" t="s">
        <v>5</v>
      </c>
      <c r="D46" s="154" t="s">
        <v>20</v>
      </c>
      <c r="E46" s="290" t="s">
        <v>133</v>
      </c>
      <c r="F46" s="283" t="s">
        <v>134</v>
      </c>
      <c r="G46" s="174">
        <f t="shared" si="0"/>
        <v>30000</v>
      </c>
      <c r="H46" s="176">
        <v>30000</v>
      </c>
      <c r="I46" s="180"/>
      <c r="J46" s="178"/>
    </row>
    <row r="47" spans="1:10" ht="34.5" customHeight="1">
      <c r="A47" s="147" t="s">
        <v>90</v>
      </c>
      <c r="B47" s="147">
        <v>5012</v>
      </c>
      <c r="C47" s="154" t="s">
        <v>5</v>
      </c>
      <c r="D47" s="154" t="s">
        <v>91</v>
      </c>
      <c r="E47" s="291"/>
      <c r="F47" s="284"/>
      <c r="G47" s="174">
        <f t="shared" si="0"/>
        <v>10000</v>
      </c>
      <c r="H47" s="180">
        <v>10000</v>
      </c>
      <c r="I47" s="178"/>
      <c r="J47" s="178"/>
    </row>
    <row r="48" spans="1:10" ht="24" customHeight="1">
      <c r="A48" s="23" t="s">
        <v>66</v>
      </c>
      <c r="B48" s="23" t="s">
        <v>66</v>
      </c>
      <c r="C48" s="23" t="s">
        <v>66</v>
      </c>
      <c r="D48" s="24" t="s">
        <v>87</v>
      </c>
      <c r="E48" s="23" t="s">
        <v>66</v>
      </c>
      <c r="F48" s="23" t="s">
        <v>66</v>
      </c>
      <c r="G48" s="181">
        <f t="shared" si="0"/>
        <v>11682750</v>
      </c>
      <c r="H48" s="182">
        <f>H12+H39</f>
        <v>11194150</v>
      </c>
      <c r="I48" s="182">
        <f>I12+I39</f>
        <v>488600</v>
      </c>
      <c r="J48" s="182">
        <f>J12+J39</f>
        <v>300000</v>
      </c>
    </row>
    <row r="49" spans="1:10" ht="11.25" customHeight="1">
      <c r="A49" s="6"/>
      <c r="B49" s="6"/>
      <c r="C49" s="6"/>
      <c r="D49" s="7"/>
      <c r="E49" s="8"/>
      <c r="F49" s="8"/>
      <c r="G49" s="8"/>
      <c r="H49" s="9"/>
      <c r="I49" s="9"/>
      <c r="J49" s="9"/>
    </row>
    <row r="50" spans="2:9" s="61" customFormat="1" ht="15.75">
      <c r="B50" s="93"/>
      <c r="D50" s="108" t="s">
        <v>150</v>
      </c>
      <c r="E50" s="58"/>
      <c r="F50" s="108" t="s">
        <v>149</v>
      </c>
      <c r="I50" s="93"/>
    </row>
    <row r="51" spans="1:10" ht="18.75" customHeight="1">
      <c r="A51" s="4"/>
      <c r="B51" s="4"/>
      <c r="C51" s="92"/>
      <c r="D51" s="91"/>
      <c r="E51" s="91"/>
      <c r="F51" s="1"/>
      <c r="G51" s="1"/>
      <c r="H51" s="1"/>
      <c r="I51" s="58"/>
      <c r="J51" s="4"/>
    </row>
  </sheetData>
  <sheetProtection/>
  <mergeCells count="38">
    <mergeCell ref="F26:F27"/>
    <mergeCell ref="B18:B19"/>
    <mergeCell ref="C18:C19"/>
    <mergeCell ref="D26:D29"/>
    <mergeCell ref="A26:A29"/>
    <mergeCell ref="B26:B29"/>
    <mergeCell ref="C26:C29"/>
    <mergeCell ref="A18:A19"/>
    <mergeCell ref="E46:E47"/>
    <mergeCell ref="F41:F42"/>
    <mergeCell ref="F36:F37"/>
    <mergeCell ref="F1:I1"/>
    <mergeCell ref="F2:I2"/>
    <mergeCell ref="F3:I3"/>
    <mergeCell ref="G9:G10"/>
    <mergeCell ref="B5:I5"/>
    <mergeCell ref="I9:J9"/>
    <mergeCell ref="H9:H10"/>
    <mergeCell ref="F9:F10"/>
    <mergeCell ref="F46:F47"/>
    <mergeCell ref="A6:B6"/>
    <mergeCell ref="A7:B7"/>
    <mergeCell ref="A9:A10"/>
    <mergeCell ref="E41:E42"/>
    <mergeCell ref="B9:B10"/>
    <mergeCell ref="D9:D10"/>
    <mergeCell ref="F30:F31"/>
    <mergeCell ref="C9:C10"/>
    <mergeCell ref="E9:E10"/>
    <mergeCell ref="B14:B16"/>
    <mergeCell ref="C14:C16"/>
    <mergeCell ref="D14:D16"/>
    <mergeCell ref="A36:A37"/>
    <mergeCell ref="B36:B37"/>
    <mergeCell ref="C36:C37"/>
    <mergeCell ref="D36:D37"/>
    <mergeCell ref="A14:A16"/>
    <mergeCell ref="D18:D19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2" manualBreakCount="2">
    <brk id="29" max="9" man="1"/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2021-01-26T09:45:24Z</cp:lastPrinted>
  <dcterms:created xsi:type="dcterms:W3CDTF">2015-01-21T10:35:23Z</dcterms:created>
  <dcterms:modified xsi:type="dcterms:W3CDTF">2021-01-26T09:46:00Z</dcterms:modified>
  <cp:category/>
  <cp:version/>
  <cp:contentType/>
  <cp:contentStatus/>
</cp:coreProperties>
</file>