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965" activeTab="6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</sheets>
  <definedNames>
    <definedName name="_xlnm.Print_Area" localSheetId="4">'dod5'!$B$1:$H$53</definedName>
    <definedName name="_xlnm.Print_Area" localSheetId="5">'dod6'!$A$1:$J$40</definedName>
    <definedName name="_xlnm.Print_Area" localSheetId="6">'dod7  '!$A$1:$J$57</definedName>
  </definedNames>
  <calcPr fullCalcOnLoad="1"/>
</workbook>
</file>

<file path=xl/sharedStrings.xml><?xml version="1.0" encoding="utf-8"?>
<sst xmlns="http://schemas.openxmlformats.org/spreadsheetml/2006/main" count="792" uniqueCount="433">
  <si>
    <t>Загальний фонд</t>
  </si>
  <si>
    <t>Спеціальний фонд</t>
  </si>
  <si>
    <t>1090</t>
  </si>
  <si>
    <t>1060</t>
  </si>
  <si>
    <t>0133</t>
  </si>
  <si>
    <t>0810</t>
  </si>
  <si>
    <t>загальний фонд</t>
  </si>
  <si>
    <t>спеціальний фонд</t>
  </si>
  <si>
    <t>0111</t>
  </si>
  <si>
    <t>0110000</t>
  </si>
  <si>
    <t>0100000</t>
  </si>
  <si>
    <t>0118831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</si>
  <si>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</si>
  <si>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</si>
  <si>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</si>
  <si>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</si>
  <si>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</si>
  <si>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</si>
  <si>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</si>
  <si>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</si>
  <si>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</si>
  <si>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</si>
  <si>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</si>
  <si>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</si>
  <si>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</si>
  <si>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</si>
  <si>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</si>
  <si>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</si>
  <si>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</si>
  <si>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</si>
  <si>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</si>
  <si>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</si>
  <si>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</si>
  <si>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</si>
  <si>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</si>
  <si>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1014060</t>
  </si>
  <si>
    <t>Забезпечення діяльності бібліотек</t>
  </si>
  <si>
    <t>0824</t>
  </si>
  <si>
    <t>4030</t>
  </si>
  <si>
    <t>1014030</t>
  </si>
  <si>
    <t>0160</t>
  </si>
  <si>
    <t>Відділ культури та туризму Срібнянської селищної ради</t>
  </si>
  <si>
    <t>1010000</t>
  </si>
  <si>
    <t>1000000</t>
  </si>
  <si>
    <t>0615011</t>
  </si>
  <si>
    <t>0990</t>
  </si>
  <si>
    <t>Забезпечення діяльності інших закладів у сфері освіти</t>
  </si>
  <si>
    <t>0921</t>
  </si>
  <si>
    <t>1020</t>
  </si>
  <si>
    <t>0611010</t>
  </si>
  <si>
    <t>Відділ освіти,сім'ї,молоді та спорту Срібнянської селищної ради</t>
  </si>
  <si>
    <t>0610000</t>
  </si>
  <si>
    <t>0600000</t>
  </si>
  <si>
    <t>0490</t>
  </si>
  <si>
    <t>Організація та проведення громадських робіт</t>
  </si>
  <si>
    <t>0113210</t>
  </si>
  <si>
    <t>(грн)</t>
  </si>
  <si>
    <t>усього</t>
  </si>
  <si>
    <t>Додаток 7</t>
  </si>
  <si>
    <t xml:space="preserve">Срібнянська селищна рада 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</si>
  <si>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</si>
  <si>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</si>
  <si>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</si>
  <si>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</si>
  <si>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</si>
  <si>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Надання довгострокових кредитів індивідуальним забудовникам житла на селі</t>
  </si>
  <si>
    <t>X</t>
  </si>
  <si>
    <t>0443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</si>
  <si>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</si>
  <si>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</si>
  <si>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</si>
  <si>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 xml:space="preserve">Капітальні видатки </t>
  </si>
  <si>
    <t>Програма ремонту та утримання доріг комунальної власності Срібнянської селищної ради на 2019-2021 роки</t>
  </si>
  <si>
    <t>Рішення  18 сесії  7 скликання від 22.03.2019 р.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</si>
  <si>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</si>
  <si>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</si>
  <si>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</si>
  <si>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</si>
  <si>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</si>
  <si>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</si>
  <si>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Найменування об"єкта будівництва/ вид будівельних робіт,у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</si>
  <si>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</si>
  <si>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</si>
  <si>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</si>
  <si>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бюжжету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</si>
  <si>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</si>
  <si>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УСЬОГО</t>
  </si>
  <si>
    <t>0117330</t>
  </si>
  <si>
    <t>Будівництво  інших об`єктів комунальної власності</t>
  </si>
  <si>
    <t>0615012</t>
  </si>
  <si>
    <t>Проведення навчально-тренувальних зборів і змагань з неолімпійських видів спорту</t>
  </si>
  <si>
    <t>Надання позашкільної освіти закладами позашкільної освіти, заходи із позашкільної роботи з дітьми</t>
  </si>
  <si>
    <t>7330</t>
  </si>
  <si>
    <t>Рішення  24 сесії 7 скликання від 20.12.2019 р.</t>
  </si>
  <si>
    <t>Програма"Організація харчування здобувачів освіти (вихованців) у закладах дошкільної та загальної  середньої освіти на 2020-2022 роки"</t>
  </si>
  <si>
    <t>Будівництво інших об`єктів комунальної власності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</si>
  <si>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2020-2022 роки  "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</si>
  <si>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</si>
  <si>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</si>
  <si>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</si>
  <si>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</si>
  <si>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Програма «Профілактика правопорушень на 2020-2022 роки»</t>
  </si>
  <si>
    <t>Рішення  26 сесії  7 скликання від 19.02.2020 р.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</si>
  <si>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</si>
  <si>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</si>
  <si>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</si>
  <si>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</si>
  <si>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</si>
  <si>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Багатопрофільна стаціонарна медична допомога населенню</t>
  </si>
  <si>
    <t>0117660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</si>
  <si>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</si>
  <si>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</si>
  <si>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0112010</t>
  </si>
  <si>
    <t>2010</t>
  </si>
  <si>
    <t>0731</t>
  </si>
  <si>
    <t>Рішення  37 сесії 7 скликання від 22.10.2020 р.</t>
  </si>
  <si>
    <t>0112152</t>
  </si>
  <si>
    <t>2152</t>
  </si>
  <si>
    <t>Інші програми та заходи у сфері охорони здоров`я</t>
  </si>
  <si>
    <t>Програма підтримки розвитку архівної справи комунальної установи "Трудовий архів" Срібнянської селищної ради на 2020-2025 роки</t>
  </si>
  <si>
    <t>Фінансове управління Срібнянської селищної ради</t>
  </si>
  <si>
    <t>3710160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</si>
  <si>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2021-2025 роки</t>
  </si>
  <si>
    <t>Рішення  36 сесії 7 скликання від 13.10.2020 р.</t>
  </si>
  <si>
    <t>Програма фінансової підтримки Комунального некомерційного підприємства "Срібнянська центральна лікарня" Срібнянської селищної ради Чернігівської області на 2021 рік</t>
  </si>
  <si>
    <t>Рішення 2сесії 8 скликання від 23.12.2020 р.</t>
  </si>
  <si>
    <t xml:space="preserve">Про затвердження Програми соціальної підтримки учасників бойових дій та членів їх сімей, що проживають на території Срібнянської селищної ради на 2021 - 2025 роки </t>
  </si>
  <si>
    <t>Програма "Турбота " на 2021-2025 роки</t>
  </si>
  <si>
    <t>Програма з благоустрою території Срібнянської селищної ради на 2021-2025 роки</t>
  </si>
  <si>
    <t xml:space="preserve">Програма підтримки індивідуального житлового будівництва та розвитку особистого селянського господарства  "Власний дім" на 2021-2023 роки на території Срібнянської селищної об'єднаної територіальної громади </t>
  </si>
  <si>
    <t>Рішення  36 сесії  7 скликання від 13.10.2020 р.</t>
  </si>
  <si>
    <t>Програма підтримки та розвитку фізичної культури і спорту на території Срібнянської селищної ради 2021-2023 роки</t>
  </si>
  <si>
    <t>Рішення 36 сесії 7 скликання від 13.10.2020 р.</t>
  </si>
  <si>
    <t>Програма "Громадське бюджетування (бюджет участі) в Срібнянській селищній об'єднаній територіальній громаді на 2021-2023 роки"</t>
  </si>
  <si>
    <t xml:space="preserve">Надання загальної середньої освіти закладами загальної середньої освіти </t>
  </si>
  <si>
    <t>Програма надання одноразової допомоги дітям-сиротам і дітям, позбавленим батьківського піклування, після досягнення 18-річного віку з числа випускників закладів загальної середньої освіти Срібнянської селищної ради  на 2021-2023 роки</t>
  </si>
  <si>
    <r>
      <t>Програма " Про підвіз здобувачів освіти та педагогічних працівників закладів освіти Срібнянської селищної ради Чернігівської області до місця навчання, роботи та у зворотному напрямку на 2021-2023 роки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</t>
    </r>
  </si>
  <si>
    <t xml:space="preserve">            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</si>
  <si>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</si>
  <si>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</si>
  <si>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</si>
  <si>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            2. Показники міжбюджетних трансфертів  іншим бюджетам</t>
  </si>
  <si>
    <t>Код Програмної класифікації видатків та кредитування місцевого  бюджету / Код бюджету</t>
  </si>
  <si>
    <t>Код Типової програмної класифікації видатків та кредитування місцевого  бюджету</t>
  </si>
  <si>
    <t>Найменування трансферту / Найменування бюджету - отримувача міжбюджетного трансферту</t>
  </si>
  <si>
    <t>УСЬОГО за розділами І, ІІ, у тому числі:</t>
  </si>
  <si>
    <t>ІІ. Трансферти до спеціального фонду бюджету</t>
  </si>
  <si>
    <t>Селищний голова</t>
  </si>
  <si>
    <t>Разом доходів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</si>
  <si>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</si>
  <si>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Інші субвенції з місцевого бюджету</t>
  </si>
  <si>
    <t>Субвенції з місцевих бюджетів іншим місцевим бюджетам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</si>
  <si>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</si>
  <si>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</si>
  <si>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Від органів державного управління  </t>
  </si>
  <si>
    <t>Офіційні трансферти  </t>
  </si>
  <si>
    <t>Усього доходів (без урахування міжбюджетних трансфертів)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</si>
  <si>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</si>
  <si>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землі  </t>
  </si>
  <si>
    <t>Кошти від продажу землі і нематеріальних активів </t>
  </si>
  <si>
    <t>Доходи від операцій з капіталом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</si>
  <si>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</si>
  <si>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джерела власних надходжень бюджетних установ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</si>
  <si>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</si>
  <si>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</si>
  <si>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</si>
  <si>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</si>
  <si>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</si>
  <si>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надходження  </t>
  </si>
  <si>
    <t>Інші неподаткові надходження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</si>
  <si>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</si>
  <si>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</si>
  <si>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</si>
  <si>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</si>
  <si>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</si>
  <si>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орендної плати за користування цілісним майновим комплексом та іншим державним майном  </t>
  </si>
  <si>
    <t>Адміністративний збір за державну реєстрацію речових прав на нерухоме майно та їх обтяжень </t>
  </si>
  <si>
    <t>Плата за надання інших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</si>
  <si>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</si>
  <si>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</si>
  <si>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</si>
  <si>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Адміністративні штрафи та інші санкції </t>
  </si>
  <si>
    <t>Доходи від власності та підприємницької діяльності  </t>
  </si>
  <si>
    <t>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</si>
  <si>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</si>
  <si>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</si>
  <si>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 </t>
  </si>
  <si>
    <t>Інші податки та збори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</si>
  <si>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</si>
  <si>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Єдиний податок з фізичних осіб </t>
  </si>
  <si>
    <t>Єдиний податок з юридичних осіб </t>
  </si>
  <si>
    <t>Єдиний податок  </t>
  </si>
  <si>
    <t>Туристичний збір, сплачений юридичними особами </t>
  </si>
  <si>
    <t>Туристичний збір </t>
  </si>
  <si>
    <t>Транспортний податок з юридичних осіб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</si>
  <si>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</si>
  <si>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</si>
  <si>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</si>
  <si>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</si>
  <si>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</si>
  <si>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</si>
  <si>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</si>
  <si>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</si>
  <si>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</si>
  <si>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Акцизний податок з реалізації суб`єктами господарювання роздрібної торгівлі підакцизних товарів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</si>
  <si>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</si>
  <si>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</si>
  <si>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 </t>
  </si>
  <si>
    <t>Внутрішні податки на товари та послуги 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</si>
  <si>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</si>
  <si>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</si>
  <si>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</si>
  <si>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</si>
  <si>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</si>
  <si>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</si>
  <si>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</si>
  <si>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</si>
  <si>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та збір на доходи фізичних осіб</t>
  </si>
  <si>
    <t>Податки на доходи, податки на прибуток, податки на збільшення ринкової вартості  </t>
  </si>
  <si>
    <t>Податкові надходження  </t>
  </si>
  <si>
    <t>Найменування згідно з Класифікацією доходів бюджету</t>
  </si>
  <si>
    <t>Код</t>
  </si>
  <si>
    <t>25530000000</t>
  </si>
  <si>
    <t>ДОХОДИ
місцевого бюджету на 2021 рік</t>
  </si>
  <si>
    <t>Додаток 1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</si>
  <si>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</si>
  <si>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</si>
  <si>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</si>
  <si>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</si>
  <si>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типом боргового зобов’язання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</si>
  <si>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</si>
  <si>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</si>
  <si>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</si>
  <si>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</si>
  <si>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ФІНАНСУВАННЯ
місцевого бюджету на 2021 рік</t>
  </si>
  <si>
    <t>Додаток 2</t>
  </si>
  <si>
    <t>9770</t>
  </si>
  <si>
    <t>3719770</t>
  </si>
  <si>
    <t>9110</t>
  </si>
  <si>
    <t>3719110</t>
  </si>
  <si>
    <t>3710000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</si>
  <si>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</si>
  <si>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</si>
  <si>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</si>
  <si>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</si>
  <si>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</si>
  <si>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</si>
  <si>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</si>
  <si>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</si>
  <si>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музеїв i виставок</t>
  </si>
  <si>
    <t>4040</t>
  </si>
  <si>
    <t>1014040</t>
  </si>
  <si>
    <t>Надання спеціальної освіти мистецькими школами</t>
  </si>
  <si>
    <t>0960</t>
  </si>
  <si>
    <t>1080</t>
  </si>
  <si>
    <t>1011080</t>
  </si>
  <si>
    <t>1010160</t>
  </si>
  <si>
    <t>5012</t>
  </si>
  <si>
    <t>5011</t>
  </si>
  <si>
    <t>Інші програми та заходи у сфері освіти</t>
  </si>
  <si>
    <t>1142</t>
  </si>
  <si>
    <t>0611142</t>
  </si>
  <si>
    <t>1141</t>
  </si>
  <si>
    <t>0611141</t>
  </si>
  <si>
    <t>Методичне забезпечення діяльності закладів освіти</t>
  </si>
  <si>
    <t>1130</t>
  </si>
  <si>
    <t>0611130</t>
  </si>
  <si>
    <t>1070</t>
  </si>
  <si>
    <t>0611070</t>
  </si>
  <si>
    <t>Надання загальної середньої освіти закладами загальної середньої освіти</t>
  </si>
  <si>
    <t>0611031</t>
  </si>
  <si>
    <t>1021</t>
  </si>
  <si>
    <t>0611021</t>
  </si>
  <si>
    <t>0610160</t>
  </si>
  <si>
    <t>Охорона та раціональне використання природних ресурсів</t>
  </si>
  <si>
    <t>0511</t>
  </si>
  <si>
    <t>8311</t>
  </si>
  <si>
    <t>0118311</t>
  </si>
  <si>
    <t>Членські внески до асоціацій органів місцевого самоврядування</t>
  </si>
  <si>
    <t>7680</t>
  </si>
  <si>
    <t>0117680</t>
  </si>
  <si>
    <t>Підтримка діяльності готельного господарства</t>
  </si>
  <si>
    <t>0470</t>
  </si>
  <si>
    <t>7621</t>
  </si>
  <si>
    <t>0117621</t>
  </si>
  <si>
    <t>6012</t>
  </si>
  <si>
    <t>0116012</t>
  </si>
  <si>
    <t>0114082</t>
  </si>
  <si>
    <t>3242</t>
  </si>
  <si>
    <t>1050</t>
  </si>
  <si>
    <t>3210</t>
  </si>
  <si>
    <t>1040</t>
  </si>
  <si>
    <t>3121</t>
  </si>
  <si>
    <t>0113121</t>
  </si>
  <si>
    <t>Заходи державної політики з питань дітей та їх соціального захисту</t>
  </si>
  <si>
    <t>3112</t>
  </si>
  <si>
    <t>0113112</t>
  </si>
  <si>
    <t>3104</t>
  </si>
  <si>
    <t>0113104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</si>
  <si>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</si>
  <si>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</si>
  <si>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</si>
  <si>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0110160</t>
  </si>
  <si>
    <t>Cрібнянська селищна рада(виконавчий апарат)</t>
  </si>
  <si>
    <t>Срібнянська селищна рада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</si>
  <si>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</si>
  <si>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</si>
  <si>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</si>
  <si>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</si>
  <si>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</si>
  <si>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</si>
  <si>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(грн.)</t>
  </si>
  <si>
    <t>видатків місцевого бюджету на 2021 рік</t>
  </si>
  <si>
    <t>РОЗПОДІЛ</t>
  </si>
  <si>
    <t>Додаток 3</t>
  </si>
  <si>
    <t>Повернення інших внутрішніх кредитів</t>
  </si>
  <si>
    <t>4123</t>
  </si>
  <si>
    <t>Повернення довгострокових кредитів, наданих індивідуальним забудовникам житла на селі</t>
  </si>
  <si>
    <t>8832</t>
  </si>
  <si>
    <t>0118832</t>
  </si>
  <si>
    <t>Надання інших внутрішніх кредитів</t>
  </si>
  <si>
    <t>4113</t>
  </si>
  <si>
    <t>8831</t>
  </si>
  <si>
    <t>разом</t>
  </si>
  <si>
    <t>Кредитування, усього</t>
  </si>
  <si>
    <t>Повернення кредитів</t>
  </si>
  <si>
    <t>Надання кредитів</t>
  </si>
  <si>
    <t>місцевого бюджету у 2021 році</t>
  </si>
  <si>
    <t>КРЕДИТУВАННЯ</t>
  </si>
  <si>
    <t>Додаток 4</t>
  </si>
  <si>
    <r>
      <t xml:space="preserve"> Міжбюджетні трансферти   на</t>
    </r>
    <r>
      <rPr>
        <b/>
        <u val="single"/>
        <sz val="14"/>
        <rFont val="Times New Roman"/>
        <family val="1"/>
      </rPr>
      <t xml:space="preserve">  2021</t>
    </r>
    <r>
      <rPr>
        <b/>
        <sz val="14"/>
        <rFont val="Times New Roman"/>
        <family val="1"/>
      </rPr>
      <t xml:space="preserve"> рік</t>
    </r>
  </si>
  <si>
    <t xml:space="preserve">                      Додаток 5</t>
  </si>
  <si>
    <t>Реверсна дотація</t>
  </si>
  <si>
    <t>Державний бюджет</t>
  </si>
  <si>
    <t xml:space="preserve">   Срібнянської селищної  територіальної громади </t>
  </si>
  <si>
    <t>Прилуцький районний бюджет</t>
  </si>
  <si>
    <t>Інша субвенція з місцевого бюджету</t>
  </si>
  <si>
    <t>Розподіл витрат місцевого бюджету Срібнянської селищної  територіальної громади на реалізацію місцевих/регіональних програм у 2021 році</t>
  </si>
  <si>
    <t>1031</t>
  </si>
  <si>
    <t xml:space="preserve">Виготовлення  робочого проекту та капітальний ремонт автомобільної дороги комунальної власності </t>
  </si>
  <si>
    <t>Капітальні видатки ( власні кошти установи)</t>
  </si>
  <si>
    <t>Розподіл коштів бюджету розвитку місцевого бюджету Срібнянської селищної територіальної громади на здійснення заходів із будівництва,реконструкції і реставрації об'єктів виробничої,комунікаційної та соціальної інфраструктури  за об'єктами у  2021 році</t>
  </si>
  <si>
    <t>Програма організації та проведення громадських робіт на території Срібнянської селищної ради на 2021-2025 роки</t>
  </si>
  <si>
    <t>Рішення  24 сесія 7 скликання від 20.12.2019 р.</t>
  </si>
  <si>
    <t>Програма забезпечення відшкодування вартості проїзду педагогічних працівників закладів дошкільної та загальної  середньої освіти Срібнянської селищної ради до місць роботи та у зворотному напрямку на 2021 рік"</t>
  </si>
  <si>
    <t xml:space="preserve"> Програма запобігання соціальному сирітству, подолання дитячої безпритульності і бездоглядності на 2021-2025 роки на території Срібнянської селищної ради Чернігівської області</t>
  </si>
  <si>
    <t xml:space="preserve">Програма охорони навколишнього середовища на території Срібнянської селищної ради на 2021 - 2025 роки </t>
  </si>
  <si>
    <t xml:space="preserve">Програма поводження з твердими побутовими відходами на території смт.Срібне та населених пунктів, що увійшли до складу Срібнянської селищної ради на 2021 - 2025 роки </t>
  </si>
  <si>
    <t xml:space="preserve"> Срібнянської селищної ради</t>
  </si>
  <si>
    <t>Керівництво і управління у відповідній сфері у містах (місті Києві), селищах, селах, територіальних громадах</t>
  </si>
  <si>
    <t>Заходи із запобігання та ліквідації надзвичайних ситуацій та наслідків стихійного лиха</t>
  </si>
  <si>
    <t>0320</t>
  </si>
  <si>
    <t>8110</t>
  </si>
  <si>
    <t>0118110</t>
  </si>
  <si>
    <t>Будівництво-1 інших об`єктів комунальної власності</t>
  </si>
  <si>
    <t>Забезпечення діяльності з виробництва, транспортування, постачання теплової енергії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</si>
  <si>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</si>
  <si>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1030</t>
  </si>
  <si>
    <t>3192</t>
  </si>
  <si>
    <t>0113192</t>
  </si>
  <si>
    <t>Утримання та забезпечення діяльності центрів соціальних служб</t>
  </si>
  <si>
    <t>Надання пільг окремим категоріям громадян з оплати послуг зв`язку</t>
  </si>
  <si>
    <t>3032</t>
  </si>
  <si>
    <t>0113032</t>
  </si>
  <si>
    <t>Централізовані заходи з лікування онкологічних хворих</t>
  </si>
  <si>
    <t>2145</t>
  </si>
  <si>
    <t>0112145</t>
  </si>
  <si>
    <t>На початок періоду</t>
  </si>
  <si>
    <t>Програма  забезпечення препаратами інсуліну хворих на цукровий та нецукровий діабет на 2021 рік ( зі змінами)</t>
  </si>
  <si>
    <t>Програма фінансової підтримки комунального некомерційного підприємства "Срібнянський центр первинної медико-санітарної допомоги"Срібнянської селищної ради на 2021 рік(зі змінами)</t>
  </si>
  <si>
    <t>Програма фінансової підтримки організації ветеранів Срібнянської селищної ради на 2021 рік</t>
  </si>
  <si>
    <t>Програма про надання пільг хворим з ирковою недостатністю, що отримують програмний гемодіаліз в філії нефрології та гемодіалізу в м. Прилуках, на 2021- 2022 роки</t>
  </si>
  <si>
    <t>Програма надання матеріальної допомоги для проведення капітального ремонту власних житловихбудинках та квартирах особом з інвалідністю внаслідок війни та прирівняних до них осіб на 2021 рік</t>
  </si>
  <si>
    <t>Рішення  7 сесії 7скликання від 03.04.2018 р., рішення 4 сесії 8 скликання 27.01.21р.</t>
  </si>
  <si>
    <t>Програма забезпечення пожежної, техногенної безпеки та цивільного захисту на території Срібнянської селищної ради на 2018-2022 роки (зі змінами)</t>
  </si>
  <si>
    <t>Програма боротьби з онкологічними захворюваннями</t>
  </si>
  <si>
    <t>Програма відшкодування коштів за надання пільг з послугзв"язку окремим категоріям громадян на 2021 рік</t>
  </si>
  <si>
    <t>Рішення  36 сесії 7скликання від 13.10.2020 р., рішення 4 сесії 8 скликання 28.01.21р.</t>
  </si>
  <si>
    <t>Рішення  36 сесії 7 скликання від 13.10.2020 р., рішення 4 сесії 8 скликання 28.01.21р.</t>
  </si>
  <si>
    <t>Рішення 4сесії 8 скликання від 28.01.2021 р.</t>
  </si>
  <si>
    <t>0421</t>
  </si>
  <si>
    <t>Здійснення заходів із землеустрою</t>
  </si>
  <si>
    <t>0117350</t>
  </si>
  <si>
    <t>7350</t>
  </si>
  <si>
    <t>Розроблення схем планування та забудови територій (містобудівної документації)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</si>
  <si>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</si>
  <si>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</si>
  <si>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0611210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</si>
  <si>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</si>
  <si>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7691</t>
  </si>
  <si>
    <t>0117691</t>
  </si>
  <si>
    <t>7130</t>
  </si>
  <si>
    <t>0117130</t>
  </si>
  <si>
    <t>Срібнянської селищної ради</t>
  </si>
  <si>
    <t>Програма забезпечення розроблення містобудівної  документації(генеральних планів населених пунктів Срібнянської селищної ради) на 2019-2029 роки</t>
  </si>
  <si>
    <t>Рішення  16 сесії  7 скликання від 21.12.2018 р.</t>
  </si>
  <si>
    <t>Програма оздоровлення та відпочинку дітей Срібнянської селищної ради  на 2021-2025 роки</t>
  </si>
  <si>
    <t>Рішення 5 сесії 8 скликання від 03.03.2021 р.</t>
  </si>
  <si>
    <t>0117460</t>
  </si>
  <si>
    <t>Утримання та розвиток автомобільних доріг та дорожньої інфраструктури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</si>
  <si>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</si>
  <si>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Місцеві податки та збори, що сплачуються (перераховуються) згідно з Податковим кодексом України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</si>
  <si>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</si>
  <si>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загальнодержавного значення</t>
  </si>
  <si>
    <t xml:space="preserve">Срібнянської селищної ради 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</si>
  <si>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</si>
  <si>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</si>
  <si>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</si>
  <si>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1061</t>
  </si>
  <si>
    <t>0611061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</si>
  <si>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 (зі змінами)</t>
  </si>
  <si>
    <t>Виготовлення проєктно-кошторисної документації системи газопостачання по заміні вузлів обліку природного газу з облаштуванням дистанційної передачі даних</t>
  </si>
  <si>
    <t>Чернігівський обласний бюджет</t>
  </si>
  <si>
    <t>Олена ПАНЧЕНКО</t>
  </si>
  <si>
    <t>до рішення сьомої  сесії восьмого скликання                                       Срібнянської селищної ради</t>
  </si>
  <si>
    <t xml:space="preserve">до рішення сьомоїї  сесії восьмого скликання                                </t>
  </si>
  <si>
    <t>до рішеня сьомоїї  сесії восьмого скликання                                Срібнянської селищної ради</t>
  </si>
  <si>
    <t>до рішення сьомої сесії восьмого скликання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</si>
  <si>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роки)</t>
  </si>
  <si>
    <t>до рішення сьомої восьмого скликання                                Срібнянської селищної ради</t>
  </si>
  <si>
    <t>11.06.2021 р.</t>
  </si>
  <si>
    <t xml:space="preserve"> </t>
  </si>
  <si>
    <t xml:space="preserve">Селищний голова </t>
  </si>
  <si>
    <t>11.06.2021р.</t>
  </si>
  <si>
    <t>ПАНЧЕНКО</t>
  </si>
  <si>
    <t xml:space="preserve">        Олена</t>
  </si>
  <si>
    <t>Селищний</t>
  </si>
  <si>
    <t>голова</t>
  </si>
  <si>
    <t xml:space="preserve">        Селищний</t>
  </si>
  <si>
    <t xml:space="preserve">     Олена ПАНЧЕНКО</t>
  </si>
  <si>
    <t>Сеолищний голова</t>
  </si>
  <si>
    <t xml:space="preserve">           Олена ПАНЧЕНКО</t>
  </si>
  <si>
    <t xml:space="preserve">           Олена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</si>
</sst>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422]d\ mmmm\ yyyy&quot; р.&quot;"/>
    <numFmt numFmtId="187" formatCode="0.000"/>
  </numFmts>
  <fonts count="85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color indexed="8"/>
      <name val="Calibri"/>
      <family val="2"/>
    </font>
    <font>
      <u val="single"/>
      <sz val="9.3"/>
      <color indexed="12"/>
      <name val="Arial Cyr"/>
      <family val="0"/>
    </font>
    <font>
      <u val="single"/>
      <sz val="9.3"/>
      <color indexed="36"/>
      <name val="Arial Cyr"/>
      <family val="0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3" fillId="3" borderId="0" applyNumberFormat="0" applyBorder="0" applyAlignment="0" applyProtection="0"/>
    <xf numFmtId="0" fontId="62" fillId="4" borderId="0" applyNumberFormat="0" applyBorder="0" applyAlignment="0" applyProtection="0"/>
    <xf numFmtId="0" fontId="3" fillId="5" borderId="0" applyNumberFormat="0" applyBorder="0" applyAlignment="0" applyProtection="0"/>
    <xf numFmtId="0" fontId="62" fillId="6" borderId="0" applyNumberFormat="0" applyBorder="0" applyAlignment="0" applyProtection="0"/>
    <xf numFmtId="0" fontId="3" fillId="7" borderId="0" applyNumberFormat="0" applyBorder="0" applyAlignment="0" applyProtection="0"/>
    <xf numFmtId="0" fontId="62" fillId="8" borderId="0" applyNumberFormat="0" applyBorder="0" applyAlignment="0" applyProtection="0"/>
    <xf numFmtId="0" fontId="3" fillId="3" borderId="0" applyNumberFormat="0" applyBorder="0" applyAlignment="0" applyProtection="0"/>
    <xf numFmtId="0" fontId="62" fillId="9" borderId="0" applyNumberFormat="0" applyBorder="0" applyAlignment="0" applyProtection="0"/>
    <xf numFmtId="0" fontId="3" fillId="10" borderId="0" applyNumberFormat="0" applyBorder="0" applyAlignment="0" applyProtection="0"/>
    <xf numFmtId="0" fontId="62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2" fillId="14" borderId="0" applyNumberFormat="0" applyBorder="0" applyAlignment="0" applyProtection="0"/>
    <xf numFmtId="0" fontId="3" fillId="15" borderId="0" applyNumberFormat="0" applyBorder="0" applyAlignment="0" applyProtection="0"/>
    <xf numFmtId="0" fontId="62" fillId="16" borderId="0" applyNumberFormat="0" applyBorder="0" applyAlignment="0" applyProtection="0"/>
    <xf numFmtId="0" fontId="3" fillId="13" borderId="0" applyNumberFormat="0" applyBorder="0" applyAlignment="0" applyProtection="0"/>
    <xf numFmtId="0" fontId="62" fillId="17" borderId="0" applyNumberFormat="0" applyBorder="0" applyAlignment="0" applyProtection="0"/>
    <xf numFmtId="0" fontId="3" fillId="18" borderId="0" applyNumberFormat="0" applyBorder="0" applyAlignment="0" applyProtection="0"/>
    <xf numFmtId="0" fontId="62" fillId="19" borderId="0" applyNumberFormat="0" applyBorder="0" applyAlignment="0" applyProtection="0"/>
    <xf numFmtId="0" fontId="3" fillId="15" borderId="0" applyNumberFormat="0" applyBorder="0" applyAlignment="0" applyProtection="0"/>
    <xf numFmtId="0" fontId="62" fillId="20" borderId="0" applyNumberFormat="0" applyBorder="0" applyAlignment="0" applyProtection="0"/>
    <xf numFmtId="0" fontId="3" fillId="12" borderId="0" applyNumberFormat="0" applyBorder="0" applyAlignment="0" applyProtection="0"/>
    <xf numFmtId="0" fontId="62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3" fillId="22" borderId="0" applyNumberFormat="0" applyBorder="0" applyAlignment="0" applyProtection="0"/>
    <xf numFmtId="0" fontId="7" fillId="23" borderId="0" applyNumberFormat="0" applyBorder="0" applyAlignment="0" applyProtection="0"/>
    <xf numFmtId="0" fontId="63" fillId="24" borderId="0" applyNumberFormat="0" applyBorder="0" applyAlignment="0" applyProtection="0"/>
    <xf numFmtId="0" fontId="7" fillId="13" borderId="0" applyNumberFormat="0" applyBorder="0" applyAlignment="0" applyProtection="0"/>
    <xf numFmtId="0" fontId="63" fillId="17" borderId="0" applyNumberFormat="0" applyBorder="0" applyAlignment="0" applyProtection="0"/>
    <xf numFmtId="0" fontId="7" fillId="18" borderId="0" applyNumberFormat="0" applyBorder="0" applyAlignment="0" applyProtection="0"/>
    <xf numFmtId="0" fontId="63" fillId="25" borderId="0" applyNumberFormat="0" applyBorder="0" applyAlignment="0" applyProtection="0"/>
    <xf numFmtId="0" fontId="7" fillId="15" borderId="0" applyNumberFormat="0" applyBorder="0" applyAlignment="0" applyProtection="0"/>
    <xf numFmtId="0" fontId="63" fillId="26" borderId="0" applyNumberFormat="0" applyBorder="0" applyAlignment="0" applyProtection="0"/>
    <xf numFmtId="0" fontId="7" fillId="23" borderId="0" applyNumberFormat="0" applyBorder="0" applyAlignment="0" applyProtection="0"/>
    <xf numFmtId="0" fontId="63" fillId="27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63" fillId="30" borderId="0" applyNumberFormat="0" applyBorder="0" applyAlignment="0" applyProtection="0"/>
    <xf numFmtId="0" fontId="7" fillId="23" borderId="0" applyNumberFormat="0" applyBorder="0" applyAlignment="0" applyProtection="0"/>
    <xf numFmtId="0" fontId="63" fillId="31" borderId="0" applyNumberFormat="0" applyBorder="0" applyAlignment="0" applyProtection="0"/>
    <xf numFmtId="0" fontId="7" fillId="32" borderId="0" applyNumberFormat="0" applyBorder="0" applyAlignment="0" applyProtection="0"/>
    <xf numFmtId="0" fontId="63" fillId="33" borderId="0" applyNumberFormat="0" applyBorder="0" applyAlignment="0" applyProtection="0"/>
    <xf numFmtId="0" fontId="7" fillId="34" borderId="0" applyNumberFormat="0" applyBorder="0" applyAlignment="0" applyProtection="0"/>
    <xf numFmtId="0" fontId="63" fillId="35" borderId="0" applyNumberFormat="0" applyBorder="0" applyAlignment="0" applyProtection="0"/>
    <xf numFmtId="0" fontId="7" fillId="36" borderId="0" applyNumberFormat="0" applyBorder="0" applyAlignment="0" applyProtection="0"/>
    <xf numFmtId="0" fontId="63" fillId="37" borderId="0" applyNumberFormat="0" applyBorder="0" applyAlignment="0" applyProtection="0"/>
    <xf numFmtId="0" fontId="7" fillId="23" borderId="0" applyNumberFormat="0" applyBorder="0" applyAlignment="0" applyProtection="0"/>
    <xf numFmtId="0" fontId="63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32" borderId="0" applyNumberFormat="0" applyBorder="0" applyAlignment="0" applyProtection="0"/>
    <xf numFmtId="0" fontId="8" fillId="18" borderId="1" applyNumberFormat="0" applyAlignment="0" applyProtection="0"/>
    <xf numFmtId="0" fontId="64" fillId="40" borderId="2" applyNumberFormat="0" applyAlignment="0" applyProtection="0"/>
    <xf numFmtId="0" fontId="8" fillId="5" borderId="1" applyNumberFormat="0" applyAlignment="0" applyProtection="0"/>
    <xf numFmtId="0" fontId="65" fillId="41" borderId="3" applyNumberFormat="0" applyAlignment="0" applyProtection="0"/>
    <xf numFmtId="0" fontId="9" fillId="3" borderId="4" applyNumberFormat="0" applyAlignment="0" applyProtection="0"/>
    <xf numFmtId="0" fontId="66" fillId="41" borderId="2" applyNumberFormat="0" applyAlignment="0" applyProtection="0"/>
    <xf numFmtId="0" fontId="10" fillId="3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67" fillId="0" borderId="5" applyNumberFormat="0" applyFill="0" applyAlignment="0" applyProtection="0"/>
    <xf numFmtId="0" fontId="21" fillId="0" borderId="6" applyNumberFormat="0" applyFill="0" applyAlignment="0" applyProtection="0"/>
    <xf numFmtId="0" fontId="68" fillId="0" borderId="7" applyNumberFormat="0" applyFill="0" applyAlignment="0" applyProtection="0"/>
    <xf numFmtId="0" fontId="22" fillId="0" borderId="8" applyNumberFormat="0" applyFill="0" applyAlignment="0" applyProtection="0"/>
    <xf numFmtId="0" fontId="69" fillId="0" borderId="9" applyNumberFormat="0" applyFill="0" applyAlignment="0" applyProtection="0"/>
    <xf numFmtId="0" fontId="23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 vertical="top"/>
      <protection/>
    </xf>
    <xf numFmtId="0" fontId="16" fillId="0" borderId="11" applyNumberFormat="0" applyFill="0" applyAlignment="0" applyProtection="0"/>
    <xf numFmtId="0" fontId="70" fillId="0" borderId="12" applyNumberFormat="0" applyFill="0" applyAlignment="0" applyProtection="0"/>
    <xf numFmtId="0" fontId="2" fillId="0" borderId="13" applyNumberFormat="0" applyFill="0" applyAlignment="0" applyProtection="0"/>
    <xf numFmtId="0" fontId="11" fillId="42" borderId="14" applyNumberFormat="0" applyAlignment="0" applyProtection="0"/>
    <xf numFmtId="0" fontId="71" fillId="43" borderId="15" applyNumberFormat="0" applyAlignment="0" applyProtection="0"/>
    <xf numFmtId="0" fontId="11" fillId="42" borderId="14" applyNumberFormat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12" fillId="18" borderId="0" applyNumberFormat="0" applyBorder="0" applyAlignment="0" applyProtection="0"/>
    <xf numFmtId="0" fontId="27" fillId="3" borderId="1" applyNumberFormat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75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Font="0" applyAlignment="0" applyProtection="0"/>
    <xf numFmtId="0" fontId="20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4" applyNumberFormat="0" applyAlignment="0" applyProtection="0"/>
    <xf numFmtId="0" fontId="77" fillId="0" borderId="19" applyNumberFormat="0" applyFill="0" applyAlignment="0" applyProtection="0"/>
    <xf numFmtId="0" fontId="15" fillId="0" borderId="20" applyNumberFormat="0" applyFill="0" applyAlignment="0" applyProtection="0"/>
    <xf numFmtId="0" fontId="28" fillId="18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47" borderId="0" applyNumberFormat="0" applyBorder="0" applyAlignment="0" applyProtection="0"/>
    <xf numFmtId="0" fontId="17" fillId="6" borderId="0" applyNumberFormat="0" applyBorder="0" applyAlignment="0" applyProtection="0"/>
  </cellStyleXfs>
  <cellXfs count="367">
    <xf numFmtId="0" fontId="0" fillId="0" borderId="0" xfId="0" applyAlignment="1">
      <alignment/>
    </xf>
    <xf numFmtId="0" fontId="74" fillId="0" borderId="0" xfId="145">
      <alignment/>
      <protection/>
    </xf>
    <xf numFmtId="0" fontId="0" fillId="0" borderId="0" xfId="148">
      <alignment/>
      <protection/>
    </xf>
    <xf numFmtId="0" fontId="19" fillId="0" borderId="0" xfId="151" applyFont="1">
      <alignment/>
      <protection/>
    </xf>
    <xf numFmtId="0" fontId="18" fillId="0" borderId="0" xfId="148" applyFont="1">
      <alignment/>
      <protection/>
    </xf>
    <xf numFmtId="0" fontId="5" fillId="0" borderId="0" xfId="169" applyFont="1" applyBorder="1" applyAlignment="1" applyProtection="1">
      <alignment horizontal="center" vertical="center"/>
      <protection locked="0"/>
    </xf>
    <xf numFmtId="49" fontId="5" fillId="0" borderId="0" xfId="169" applyNumberFormat="1" applyFont="1" applyBorder="1" applyAlignment="1">
      <alignment horizontal="center"/>
      <protection/>
    </xf>
    <xf numFmtId="0" fontId="5" fillId="0" borderId="0" xfId="169" applyFont="1" applyBorder="1" applyAlignment="1">
      <alignment horizontal="center" vertical="center" wrapText="1"/>
      <protection/>
    </xf>
    <xf numFmtId="3" fontId="5" fillId="0" borderId="0" xfId="169" applyNumberFormat="1" applyFont="1" applyBorder="1" applyAlignment="1">
      <alignment horizontal="right"/>
      <protection/>
    </xf>
    <xf numFmtId="180" fontId="5" fillId="0" borderId="0" xfId="169" applyNumberFormat="1" applyFont="1" applyBorder="1" applyAlignment="1">
      <alignment horizontal="right"/>
      <protection/>
    </xf>
    <xf numFmtId="0" fontId="5" fillId="0" borderId="0" xfId="169" applyFont="1" applyBorder="1" applyAlignment="1" applyProtection="1">
      <alignment horizontal="center" vertical="center" wrapText="1"/>
      <protection locked="0"/>
    </xf>
    <xf numFmtId="0" fontId="19" fillId="0" borderId="0" xfId="156" applyFont="1" applyAlignment="1">
      <alignment horizontal="left"/>
      <protection/>
    </xf>
    <xf numFmtId="0" fontId="5" fillId="0" borderId="21" xfId="169" applyFont="1" applyBorder="1" applyAlignment="1">
      <alignment horizontal="center" vertical="center" wrapText="1"/>
      <protection/>
    </xf>
    <xf numFmtId="0" fontId="5" fillId="0" borderId="21" xfId="169" applyFont="1" applyBorder="1" applyAlignment="1">
      <alignment horizontal="centerContinuous" vertical="center" wrapText="1"/>
      <protection/>
    </xf>
    <xf numFmtId="0" fontId="6" fillId="0" borderId="21" xfId="169" applyFont="1" applyBorder="1" applyAlignment="1">
      <alignment horizontal="center" vertical="center" wrapText="1"/>
      <protection/>
    </xf>
    <xf numFmtId="49" fontId="5" fillId="5" borderId="21" xfId="155" applyNumberFormat="1" applyFont="1" applyFill="1" applyBorder="1" applyAlignment="1" applyProtection="1">
      <alignment horizontal="center" vertical="center" wrapText="1"/>
      <protection/>
    </xf>
    <xf numFmtId="0" fontId="5" fillId="5" borderId="21" xfId="169" applyFont="1" applyFill="1" applyBorder="1" applyAlignment="1">
      <alignment horizontal="center" vertical="center" wrapText="1"/>
      <protection/>
    </xf>
    <xf numFmtId="0" fontId="5" fillId="5" borderId="21" xfId="155" applyNumberFormat="1" applyFont="1" applyFill="1" applyBorder="1" applyAlignment="1" applyProtection="1">
      <alignment horizontal="center" vertical="center" wrapText="1"/>
      <protection/>
    </xf>
    <xf numFmtId="0" fontId="6" fillId="5" borderId="21" xfId="169" applyFont="1" applyFill="1" applyBorder="1" applyAlignment="1">
      <alignment horizontal="center" vertical="center" wrapText="1"/>
      <protection/>
    </xf>
    <xf numFmtId="0" fontId="6" fillId="5" borderId="21" xfId="156" applyFont="1" applyFill="1" applyBorder="1" applyAlignment="1" quotePrefix="1">
      <alignment horizontal="center" vertical="center" wrapText="1"/>
      <protection/>
    </xf>
    <xf numFmtId="0" fontId="5" fillId="5" borderId="21" xfId="148" applyFont="1" applyFill="1" applyBorder="1" applyAlignment="1" quotePrefix="1">
      <alignment horizontal="center" vertical="center"/>
      <protection/>
    </xf>
    <xf numFmtId="49" fontId="5" fillId="5" borderId="21" xfId="169" applyNumberFormat="1" applyFont="1" applyFill="1" applyBorder="1" applyAlignment="1">
      <alignment horizontal="center" vertical="center" wrapText="1"/>
      <protection/>
    </xf>
    <xf numFmtId="49" fontId="5" fillId="29" borderId="21" xfId="169" applyNumberFormat="1" applyFont="1" applyFill="1" applyBorder="1" applyAlignment="1">
      <alignment horizontal="center"/>
      <protection/>
    </xf>
    <xf numFmtId="0" fontId="5" fillId="29" borderId="21" xfId="169" applyFont="1" applyFill="1" applyBorder="1" applyAlignment="1">
      <alignment horizontal="center" vertical="center" wrapText="1"/>
      <protection/>
    </xf>
    <xf numFmtId="0" fontId="6" fillId="0" borderId="21" xfId="14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vertical="center" wrapText="1"/>
      <protection/>
    </xf>
    <xf numFmtId="0" fontId="19" fillId="0" borderId="21" xfId="141" applyFont="1" applyBorder="1" applyAlignment="1" quotePrefix="1">
      <alignment horizontal="center" vertical="center" wrapText="1"/>
      <protection/>
    </xf>
    <xf numFmtId="2" fontId="19" fillId="0" borderId="21" xfId="141" applyNumberFormat="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horizontal="center" vertical="center" wrapText="1"/>
      <protection/>
    </xf>
    <xf numFmtId="0" fontId="35" fillId="15" borderId="21" xfId="141" applyFont="1" applyFill="1" applyBorder="1" applyAlignment="1">
      <alignment horizontal="center" vertical="center" wrapText="1"/>
      <protection/>
    </xf>
    <xf numFmtId="2" fontId="35" fillId="15" borderId="21" xfId="141" applyNumberFormat="1" applyFont="1" applyFill="1" applyBorder="1" applyAlignment="1">
      <alignment horizontal="center" vertical="center" wrapText="1"/>
      <protection/>
    </xf>
    <xf numFmtId="2" fontId="35" fillId="15" borderId="21" xfId="141" applyNumberFormat="1" applyFont="1" applyFill="1" applyBorder="1" applyAlignment="1">
      <alignment vertical="center" wrapText="1"/>
      <protection/>
    </xf>
    <xf numFmtId="0" fontId="19" fillId="0" borderId="0" xfId="161" applyFont="1" applyAlignment="1">
      <alignment horizontal="left"/>
      <protection/>
    </xf>
    <xf numFmtId="0" fontId="19" fillId="0" borderId="0" xfId="157" applyFont="1" applyAlignment="1">
      <alignment horizontal="left"/>
      <protection/>
    </xf>
    <xf numFmtId="0" fontId="18" fillId="0" borderId="0" xfId="148" applyFont="1" applyAlignment="1">
      <alignment horizontal="left"/>
      <protection/>
    </xf>
    <xf numFmtId="0" fontId="5" fillId="0" borderId="0" xfId="148" applyFont="1" applyAlignment="1">
      <alignment horizontal="center"/>
      <protection/>
    </xf>
    <xf numFmtId="0" fontId="5" fillId="0" borderId="22" xfId="148" applyFont="1" applyBorder="1" applyAlignment="1">
      <alignment horizontal="center" vertical="center"/>
      <protection/>
    </xf>
    <xf numFmtId="0" fontId="5" fillId="0" borderId="21" xfId="148" applyFont="1" applyBorder="1" applyAlignment="1">
      <alignment horizontal="center" vertical="center"/>
      <protection/>
    </xf>
    <xf numFmtId="49" fontId="5" fillId="15" borderId="21" xfId="155" applyNumberFormat="1" applyFont="1" applyFill="1" applyBorder="1" applyAlignment="1" applyProtection="1">
      <alignment horizontal="center" vertical="center" wrapText="1"/>
      <protection/>
    </xf>
    <xf numFmtId="0" fontId="5" fillId="15" borderId="21" xfId="155" applyNumberFormat="1" applyFont="1" applyFill="1" applyBorder="1" applyAlignment="1" applyProtection="1">
      <alignment horizontal="center" vertical="center" wrapText="1"/>
      <protection/>
    </xf>
    <xf numFmtId="0" fontId="5" fillId="15" borderId="21" xfId="155" applyNumberFormat="1" applyFont="1" applyFill="1" applyBorder="1" applyAlignment="1" applyProtection="1">
      <alignment horizontal="left" vertical="center" wrapText="1"/>
      <protection/>
    </xf>
    <xf numFmtId="0" fontId="18" fillId="15" borderId="21" xfId="148" applyFont="1" applyFill="1" applyBorder="1">
      <alignment/>
      <protection/>
    </xf>
    <xf numFmtId="2" fontId="5" fillId="15" borderId="21" xfId="148" applyNumberFormat="1" applyFont="1" applyFill="1" applyBorder="1" applyAlignment="1">
      <alignment horizontal="center"/>
      <protection/>
    </xf>
    <xf numFmtId="0" fontId="0" fillId="0" borderId="0" xfId="148" applyFill="1">
      <alignment/>
      <protection/>
    </xf>
    <xf numFmtId="2" fontId="5" fillId="0" borderId="21" xfId="148" applyNumberFormat="1" applyFont="1" applyBorder="1" applyAlignment="1">
      <alignment horizontal="center" vertical="center"/>
      <protection/>
    </xf>
    <xf numFmtId="49" fontId="5" fillId="0" borderId="23" xfId="155" applyNumberFormat="1" applyFont="1" applyFill="1" applyBorder="1" applyAlignment="1" applyProtection="1">
      <alignment horizontal="center" vertical="center" wrapText="1"/>
      <protection/>
    </xf>
    <xf numFmtId="0" fontId="0" fillId="0" borderId="0" xfId="148" applyBorder="1">
      <alignment/>
      <protection/>
    </xf>
    <xf numFmtId="0" fontId="18" fillId="0" borderId="24" xfId="148" applyFont="1" applyBorder="1">
      <alignment/>
      <protection/>
    </xf>
    <xf numFmtId="0" fontId="5" fillId="0" borderId="24" xfId="148" applyFont="1" applyBorder="1" applyAlignment="1">
      <alignment horizontal="center"/>
      <protection/>
    </xf>
    <xf numFmtId="0" fontId="0" fillId="0" borderId="24" xfId="148" applyBorder="1">
      <alignment/>
      <protection/>
    </xf>
    <xf numFmtId="0" fontId="18" fillId="3" borderId="0" xfId="148" applyFont="1" applyFill="1">
      <alignment/>
      <protection/>
    </xf>
    <xf numFmtId="0" fontId="19" fillId="0" borderId="0" xfId="151" applyFont="1" applyAlignment="1">
      <alignment vertical="top" wrapText="1"/>
      <protection/>
    </xf>
    <xf numFmtId="1" fontId="5" fillId="0" borderId="21" xfId="148" applyNumberFormat="1" applyFont="1" applyBorder="1" applyAlignment="1">
      <alignment horizontal="center" vertical="center"/>
      <protection/>
    </xf>
    <xf numFmtId="0" fontId="19" fillId="0" borderId="0" xfId="151" applyFont="1" applyAlignment="1">
      <alignment/>
      <protection/>
    </xf>
    <xf numFmtId="2" fontId="19" fillId="0" borderId="21" xfId="141" applyNumberFormat="1" applyFont="1" applyBorder="1" applyAlignment="1" quotePrefix="1">
      <alignment vertical="center" wrapText="1"/>
      <protection/>
    </xf>
    <xf numFmtId="0" fontId="19" fillId="0" borderId="0" xfId="151" applyFont="1" applyAlignment="1">
      <alignment wrapText="1"/>
      <protection/>
    </xf>
    <xf numFmtId="0" fontId="29" fillId="0" borderId="0" xfId="148" applyFont="1" applyAlignment="1">
      <alignment horizontal="center" wrapText="1"/>
      <protection/>
    </xf>
    <xf numFmtId="0" fontId="62" fillId="0" borderId="0" xfId="139">
      <alignment/>
      <protection/>
    </xf>
    <xf numFmtId="0" fontId="18" fillId="0" borderId="0" xfId="148" applyFont="1" applyAlignment="1">
      <alignment horizontal="center"/>
      <protection/>
    </xf>
    <xf numFmtId="0" fontId="6" fillId="0" borderId="21" xfId="141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6" fillId="0" borderId="21" xfId="139" applyFont="1" applyBorder="1" applyAlignment="1" quotePrefix="1">
      <alignment horizontal="center" vertical="center" wrapText="1"/>
      <protection/>
    </xf>
    <xf numFmtId="0" fontId="19" fillId="0" borderId="21" xfId="139" applyFont="1" applyBorder="1" applyAlignment="1" quotePrefix="1">
      <alignment horizontal="center" vertical="center" wrapText="1"/>
      <protection/>
    </xf>
    <xf numFmtId="1" fontId="5" fillId="15" borderId="21" xfId="148" applyNumberFormat="1" applyFont="1" applyFill="1" applyBorder="1" applyAlignment="1">
      <alignment horizontal="center" vertical="center"/>
      <protection/>
    </xf>
    <xf numFmtId="2" fontId="5" fillId="15" borderId="21" xfId="148" applyNumberFormat="1" applyFont="1" applyFill="1" applyBorder="1" applyAlignment="1">
      <alignment horizontal="center" vertical="center"/>
      <protection/>
    </xf>
    <xf numFmtId="0" fontId="29" fillId="0" borderId="0" xfId="169" applyFont="1" applyBorder="1" applyAlignment="1" applyProtection="1">
      <alignment vertical="center" wrapText="1"/>
      <protection locked="0"/>
    </xf>
    <xf numFmtId="4" fontId="6" fillId="0" borderId="21" xfId="139" applyNumberFormat="1" applyFont="1" applyBorder="1" applyAlignment="1" quotePrefix="1">
      <alignment horizontal="center" vertical="center" wrapText="1"/>
      <protection/>
    </xf>
    <xf numFmtId="4" fontId="6" fillId="0" borderId="21" xfId="139" applyNumberFormat="1" applyFont="1" applyBorder="1" applyAlignment="1" quotePrefix="1">
      <alignment vertical="center" wrapText="1"/>
      <protection/>
    </xf>
    <xf numFmtId="2" fontId="18" fillId="0" borderId="23" xfId="148" applyNumberFormat="1" applyFont="1" applyBorder="1" applyAlignment="1">
      <alignment horizontal="center" vertical="center"/>
      <protection/>
    </xf>
    <xf numFmtId="1" fontId="18" fillId="0" borderId="21" xfId="148" applyNumberFormat="1" applyFont="1" applyBorder="1" applyAlignment="1">
      <alignment horizontal="center" vertical="center"/>
      <protection/>
    </xf>
    <xf numFmtId="0" fontId="19" fillId="0" borderId="21" xfId="168" applyFont="1" applyBorder="1" applyAlignment="1">
      <alignment horizontal="center" vertical="center" wrapText="1"/>
      <protection/>
    </xf>
    <xf numFmtId="4" fontId="19" fillId="0" borderId="21" xfId="139" applyNumberFormat="1" applyFont="1" applyBorder="1" applyAlignment="1" quotePrefix="1">
      <alignment vertical="center" wrapText="1"/>
      <protection/>
    </xf>
    <xf numFmtId="2" fontId="18" fillId="0" borderId="21" xfId="148" applyNumberFormat="1" applyFont="1" applyBorder="1" applyAlignment="1">
      <alignment horizontal="center" vertical="center"/>
      <protection/>
    </xf>
    <xf numFmtId="0" fontId="18" fillId="0" borderId="21" xfId="148" applyFont="1" applyBorder="1" applyAlignment="1">
      <alignment horizontal="center" vertical="center"/>
      <protection/>
    </xf>
    <xf numFmtId="4" fontId="19" fillId="0" borderId="21" xfId="139" applyNumberFormat="1" applyFont="1" applyBorder="1" applyAlignment="1" quotePrefix="1">
      <alignment horizontal="center" vertical="center" wrapText="1"/>
      <protection/>
    </xf>
    <xf numFmtId="2" fontId="5" fillId="0" borderId="23" xfId="148" applyNumberFormat="1" applyFont="1" applyBorder="1" applyAlignment="1">
      <alignment horizontal="center" vertical="center"/>
      <protection/>
    </xf>
    <xf numFmtId="0" fontId="6" fillId="15" borderId="21" xfId="168" applyFont="1" applyFill="1" applyBorder="1" applyAlignment="1">
      <alignment horizontal="center" vertical="center"/>
      <protection/>
    </xf>
    <xf numFmtId="2" fontId="6" fillId="15" borderId="21" xfId="141" applyNumberFormat="1" applyFont="1" applyFill="1" applyBorder="1" applyAlignment="1" quotePrefix="1">
      <alignment vertical="center" wrapText="1"/>
      <protection/>
    </xf>
    <xf numFmtId="2" fontId="6" fillId="15" borderId="21" xfId="141" applyNumberFormat="1" applyFont="1" applyFill="1" applyBorder="1" applyAlignment="1">
      <alignment horizontal="center" vertical="center" wrapText="1"/>
      <protection/>
    </xf>
    <xf numFmtId="0" fontId="6" fillId="15" borderId="21" xfId="141" applyFont="1" applyFill="1" applyBorder="1" applyAlignment="1">
      <alignment horizontal="center" vertical="center" wrapText="1"/>
      <protection/>
    </xf>
    <xf numFmtId="0" fontId="6" fillId="15" borderId="21" xfId="141" applyFont="1" applyFill="1" applyBorder="1" applyAlignment="1" quotePrefix="1">
      <alignment horizontal="center" vertical="center" wrapText="1"/>
      <protection/>
    </xf>
    <xf numFmtId="0" fontId="6" fillId="15" borderId="21" xfId="168" applyFont="1" applyFill="1" applyBorder="1" applyAlignment="1">
      <alignment horizontal="center" vertical="center" wrapText="1"/>
      <protection/>
    </xf>
    <xf numFmtId="49" fontId="18" fillId="0" borderId="23" xfId="155" applyNumberFormat="1" applyFont="1" applyFill="1" applyBorder="1" applyAlignment="1" applyProtection="1">
      <alignment horizontal="center" vertical="center" wrapText="1"/>
      <protection/>
    </xf>
    <xf numFmtId="0" fontId="6" fillId="0" borderId="21" xfId="168" applyFont="1" applyBorder="1" applyAlignment="1">
      <alignment horizontal="center" vertical="center" wrapText="1"/>
      <protection/>
    </xf>
    <xf numFmtId="0" fontId="19" fillId="0" borderId="21" xfId="168" applyFont="1" applyBorder="1" applyAlignment="1">
      <alignment horizontal="center" vertical="center"/>
      <protection/>
    </xf>
    <xf numFmtId="2" fontId="5" fillId="3" borderId="21" xfId="148" applyNumberFormat="1" applyFont="1" applyFill="1" applyBorder="1" applyAlignment="1">
      <alignment horizontal="center"/>
      <protection/>
    </xf>
    <xf numFmtId="2" fontId="5" fillId="3" borderId="21" xfId="148" applyNumberFormat="1" applyFont="1" applyFill="1" applyBorder="1" applyAlignment="1">
      <alignment horizontal="center" vertical="center"/>
      <protection/>
    </xf>
    <xf numFmtId="1" fontId="5" fillId="3" borderId="21" xfId="148" applyNumberFormat="1" applyFont="1" applyFill="1" applyBorder="1" applyAlignment="1">
      <alignment horizontal="center" vertical="center"/>
      <protection/>
    </xf>
    <xf numFmtId="0" fontId="2" fillId="0" borderId="0" xfId="145" applyFont="1" applyAlignment="1">
      <alignment horizontal="left"/>
      <protection/>
    </xf>
    <xf numFmtId="0" fontId="36" fillId="0" borderId="0" xfId="145" applyFont="1" applyAlignment="1">
      <alignment horizontal="left"/>
      <protection/>
    </xf>
    <xf numFmtId="0" fontId="5" fillId="0" borderId="0" xfId="0" applyFont="1" applyAlignment="1">
      <alignment wrapText="1"/>
    </xf>
    <xf numFmtId="4" fontId="30" fillId="15" borderId="21" xfId="148" applyNumberFormat="1" applyFont="1" applyFill="1" applyBorder="1" applyAlignment="1">
      <alignment horizontal="center"/>
      <protection/>
    </xf>
    <xf numFmtId="0" fontId="36" fillId="0" borderId="0" xfId="141" applyFont="1" applyAlignment="1">
      <alignment horizontal="left"/>
      <protection/>
    </xf>
    <xf numFmtId="0" fontId="0" fillId="0" borderId="21" xfId="0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141" applyFont="1" applyAlignment="1">
      <alignment horizontal="center"/>
      <protection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/>
    </xf>
    <xf numFmtId="0" fontId="19" fillId="0" borderId="0" xfId="151" applyFont="1" applyAlignment="1">
      <alignment horizontal="left"/>
      <protection/>
    </xf>
    <xf numFmtId="0" fontId="34" fillId="0" borderId="0" xfId="139" applyFont="1" applyAlignment="1">
      <alignment horizontal="left"/>
      <protection/>
    </xf>
    <xf numFmtId="0" fontId="34" fillId="48" borderId="21" xfId="139" applyFont="1" applyFill="1" applyBorder="1" applyAlignment="1">
      <alignment vertical="center" wrapText="1"/>
      <protection/>
    </xf>
    <xf numFmtId="4" fontId="62" fillId="0" borderId="21" xfId="139" applyNumberFormat="1" applyBorder="1" applyAlignment="1">
      <alignment vertical="center"/>
      <protection/>
    </xf>
    <xf numFmtId="4" fontId="62" fillId="48" borderId="21" xfId="139" applyNumberFormat="1" applyFill="1" applyBorder="1" applyAlignment="1">
      <alignment vertical="center"/>
      <protection/>
    </xf>
    <xf numFmtId="0" fontId="62" fillId="0" borderId="21" xfId="139" applyBorder="1" applyAlignment="1">
      <alignment vertical="center" wrapText="1"/>
      <protection/>
    </xf>
    <xf numFmtId="0" fontId="62" fillId="0" borderId="21" xfId="139" applyBorder="1" applyAlignment="1">
      <alignment vertical="center"/>
      <protection/>
    </xf>
    <xf numFmtId="0" fontId="62" fillId="0" borderId="21" xfId="139" applyBorder="1" applyAlignment="1">
      <alignment horizontal="center" vertical="center" wrapText="1"/>
      <protection/>
    </xf>
    <xf numFmtId="0" fontId="62" fillId="48" borderId="21" xfId="139" applyFill="1" applyBorder="1" applyAlignment="1">
      <alignment horizontal="center" vertical="center" wrapText="1"/>
      <protection/>
    </xf>
    <xf numFmtId="0" fontId="62" fillId="0" borderId="0" xfId="139" applyAlignment="1">
      <alignment horizontal="right"/>
      <protection/>
    </xf>
    <xf numFmtId="0" fontId="38" fillId="0" borderId="0" xfId="139" applyFont="1">
      <alignment/>
      <protection/>
    </xf>
    <xf numFmtId="0" fontId="62" fillId="0" borderId="0" xfId="139" applyAlignment="1">
      <alignment horizontal="center"/>
      <protection/>
    </xf>
    <xf numFmtId="0" fontId="1" fillId="0" borderId="25" xfId="139" applyFont="1" applyBorder="1" applyAlignment="1" quotePrefix="1">
      <alignment horizontal="center"/>
      <protection/>
    </xf>
    <xf numFmtId="4" fontId="34" fillId="48" borderId="21" xfId="139" applyNumberFormat="1" applyFont="1" applyFill="1" applyBorder="1" applyAlignment="1">
      <alignment vertical="center" wrapText="1"/>
      <protection/>
    </xf>
    <xf numFmtId="0" fontId="34" fillId="48" borderId="21" xfId="139" applyFont="1" applyFill="1" applyBorder="1" applyAlignment="1">
      <alignment horizontal="center" vertical="center" wrapText="1"/>
      <protection/>
    </xf>
    <xf numFmtId="4" fontId="62" fillId="48" borderId="21" xfId="139" applyNumberFormat="1" applyFill="1" applyBorder="1" applyAlignment="1">
      <alignment vertical="center" wrapText="1"/>
      <protection/>
    </xf>
    <xf numFmtId="4" fontId="62" fillId="0" borderId="21" xfId="139" applyNumberFormat="1" applyBorder="1" applyAlignment="1">
      <alignment vertical="center" wrapText="1"/>
      <protection/>
    </xf>
    <xf numFmtId="0" fontId="62" fillId="0" borderId="21" xfId="139" applyBorder="1" applyAlignment="1" quotePrefix="1">
      <alignment horizontal="center" vertical="center" wrapText="1"/>
      <protection/>
    </xf>
    <xf numFmtId="4" fontId="34" fillId="0" borderId="21" xfId="139" applyNumberFormat="1" applyFont="1" applyBorder="1" applyAlignment="1">
      <alignment vertical="center" wrapText="1"/>
      <protection/>
    </xf>
    <xf numFmtId="0" fontId="34" fillId="0" borderId="21" xfId="139" applyFont="1" applyBorder="1" applyAlignment="1">
      <alignment horizontal="center" vertical="center" wrapText="1"/>
      <protection/>
    </xf>
    <xf numFmtId="0" fontId="34" fillId="0" borderId="21" xfId="139" applyFont="1" applyBorder="1" applyAlignment="1" quotePrefix="1">
      <alignment horizontal="center" vertical="center" wrapText="1"/>
      <protection/>
    </xf>
    <xf numFmtId="0" fontId="62" fillId="0" borderId="21" xfId="139" applyBorder="1" applyAlignment="1" quotePrefix="1">
      <alignment vertical="center" wrapText="1"/>
      <protection/>
    </xf>
    <xf numFmtId="0" fontId="34" fillId="0" borderId="21" xfId="139" applyFont="1" applyBorder="1" applyAlignment="1" quotePrefix="1">
      <alignment vertical="center" wrapText="1"/>
      <protection/>
    </xf>
    <xf numFmtId="14" fontId="0" fillId="0" borderId="0" xfId="0" applyNumberFormat="1" applyAlignment="1">
      <alignment horizontal="left"/>
    </xf>
    <xf numFmtId="0" fontId="0" fillId="0" borderId="23" xfId="0" applyBorder="1" applyAlignment="1">
      <alignment wrapText="1"/>
    </xf>
    <xf numFmtId="43" fontId="0" fillId="0" borderId="21" xfId="191" applyFont="1" applyBorder="1" applyAlignment="1">
      <alignment horizontal="center"/>
    </xf>
    <xf numFmtId="0" fontId="6" fillId="0" borderId="21" xfId="167" applyFont="1" applyBorder="1" applyAlignment="1" quotePrefix="1">
      <alignment horizontal="center" vertical="center" wrapText="1"/>
      <protection/>
    </xf>
    <xf numFmtId="4" fontId="6" fillId="0" borderId="21" xfId="167" applyNumberFormat="1" applyFont="1" applyBorder="1" applyAlignment="1" quotePrefix="1">
      <alignment horizontal="center" vertical="center" wrapText="1"/>
      <protection/>
    </xf>
    <xf numFmtId="4" fontId="6" fillId="0" borderId="21" xfId="167" applyNumberFormat="1" applyFont="1" applyBorder="1" applyAlignment="1" quotePrefix="1">
      <alignment vertical="center" wrapText="1"/>
      <protection/>
    </xf>
    <xf numFmtId="4" fontId="0" fillId="0" borderId="2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18" fillId="3" borderId="21" xfId="169" applyFont="1" applyFill="1" applyBorder="1" applyAlignment="1">
      <alignment horizontal="left" vertical="top" wrapText="1"/>
      <protection/>
    </xf>
    <xf numFmtId="0" fontId="18" fillId="3" borderId="22" xfId="169" applyFont="1" applyFill="1" applyBorder="1" applyAlignment="1">
      <alignment horizontal="left" vertical="top" wrapText="1"/>
      <protection/>
    </xf>
    <xf numFmtId="0" fontId="19" fillId="0" borderId="21" xfId="156" applyFont="1" applyBorder="1" applyAlignment="1" quotePrefix="1">
      <alignment horizontal="left" vertical="top" wrapText="1"/>
      <protection/>
    </xf>
    <xf numFmtId="0" fontId="18" fillId="0" borderId="21" xfId="0" applyFont="1" applyBorder="1" applyAlignment="1" quotePrefix="1">
      <alignment horizontal="left" vertical="top" wrapText="1"/>
    </xf>
    <xf numFmtId="4" fontId="18" fillId="0" borderId="21" xfId="0" applyNumberFormat="1" applyFont="1" applyBorder="1" applyAlignment="1" quotePrefix="1">
      <alignment horizontal="left" vertical="top" wrapText="1"/>
    </xf>
    <xf numFmtId="0" fontId="19" fillId="0" borderId="21" xfId="139" applyFont="1" applyBorder="1" applyAlignment="1" quotePrefix="1">
      <alignment horizontal="left" vertical="top" wrapText="1"/>
      <protection/>
    </xf>
    <xf numFmtId="4" fontId="19" fillId="0" borderId="21" xfId="139" applyNumberFormat="1" applyFont="1" applyBorder="1" applyAlignment="1" quotePrefix="1">
      <alignment horizontal="left" vertical="top" wrapText="1"/>
      <protection/>
    </xf>
    <xf numFmtId="0" fontId="19" fillId="0" borderId="21" xfId="167" applyFont="1" applyBorder="1" applyAlignment="1" quotePrefix="1">
      <alignment horizontal="left" vertical="top" wrapText="1"/>
      <protection/>
    </xf>
    <xf numFmtId="4" fontId="19" fillId="0" borderId="21" xfId="167" applyNumberFormat="1" applyFont="1" applyBorder="1" applyAlignment="1" quotePrefix="1">
      <alignment horizontal="left" vertical="top" wrapText="1"/>
      <protection/>
    </xf>
    <xf numFmtId="2" fontId="19" fillId="0" borderId="21" xfId="156" applyNumberFormat="1" applyFont="1" applyBorder="1" applyAlignment="1" quotePrefix="1">
      <alignment horizontal="left" vertical="top" wrapText="1"/>
      <protection/>
    </xf>
    <xf numFmtId="49" fontId="18" fillId="3" borderId="22" xfId="169" applyNumberFormat="1" applyFont="1" applyFill="1" applyBorder="1" applyAlignment="1">
      <alignment horizontal="left" vertical="top" wrapText="1"/>
      <protection/>
    </xf>
    <xf numFmtId="49" fontId="18" fillId="3" borderId="21" xfId="169" applyNumberFormat="1" applyFont="1" applyFill="1" applyBorder="1" applyAlignment="1">
      <alignment horizontal="left" vertical="top" wrapText="1"/>
      <protection/>
    </xf>
    <xf numFmtId="0" fontId="19" fillId="3" borderId="0" xfId="0" applyFont="1" applyFill="1" applyAlignment="1">
      <alignment horizontal="left" vertical="top" wrapText="1"/>
    </xf>
    <xf numFmtId="49" fontId="18" fillId="3" borderId="23" xfId="169" applyNumberFormat="1" applyFont="1" applyFill="1" applyBorder="1" applyAlignment="1">
      <alignment horizontal="left" vertical="top" wrapText="1"/>
      <protection/>
    </xf>
    <xf numFmtId="49" fontId="18" fillId="0" borderId="21" xfId="148" applyNumberFormat="1" applyFont="1" applyFill="1" applyBorder="1" applyAlignment="1">
      <alignment horizontal="left" vertical="top"/>
      <protection/>
    </xf>
    <xf numFmtId="49" fontId="6" fillId="5" borderId="21" xfId="156" applyNumberFormat="1" applyFont="1" applyFill="1" applyBorder="1" applyAlignment="1">
      <alignment horizontal="left" vertical="top" wrapText="1"/>
      <protection/>
    </xf>
    <xf numFmtId="49" fontId="5" fillId="5" borderId="21" xfId="148" applyNumberFormat="1" applyFont="1" applyFill="1" applyBorder="1" applyAlignment="1">
      <alignment horizontal="left" vertical="top"/>
      <protection/>
    </xf>
    <xf numFmtId="2" fontId="6" fillId="5" borderId="21" xfId="145" applyNumberFormat="1" applyFont="1" applyFill="1" applyBorder="1" applyAlignment="1" quotePrefix="1">
      <alignment horizontal="left" vertical="top" wrapText="1"/>
      <protection/>
    </xf>
    <xf numFmtId="49" fontId="5" fillId="5" borderId="21" xfId="169" applyNumberFormat="1" applyFont="1" applyFill="1" applyBorder="1" applyAlignment="1">
      <alignment horizontal="left" vertical="top" wrapText="1"/>
      <protection/>
    </xf>
    <xf numFmtId="0" fontId="19" fillId="0" borderId="21" xfId="139" applyFont="1" applyBorder="1" applyAlignment="1" quotePrefix="1">
      <alignment horizontal="left" vertical="top" wrapText="1"/>
      <protection/>
    </xf>
    <xf numFmtId="4" fontId="19" fillId="0" borderId="21" xfId="139" applyNumberFormat="1" applyFont="1" applyBorder="1" applyAlignment="1" quotePrefix="1">
      <alignment horizontal="left" vertical="top" wrapText="1"/>
      <protection/>
    </xf>
    <xf numFmtId="49" fontId="19" fillId="0" borderId="21" xfId="156" applyNumberFormat="1" applyFont="1" applyFill="1" applyBorder="1" applyAlignment="1">
      <alignment horizontal="left" vertical="top" wrapText="1"/>
      <protection/>
    </xf>
    <xf numFmtId="2" fontId="19" fillId="0" borderId="21" xfId="162" applyNumberFormat="1" applyFont="1" applyBorder="1" applyAlignment="1" quotePrefix="1">
      <alignment horizontal="left" vertical="top" wrapText="1"/>
      <protection/>
    </xf>
    <xf numFmtId="49" fontId="19" fillId="0" borderId="21" xfId="156" applyNumberFormat="1" applyFont="1" applyFill="1" applyBorder="1" applyAlignment="1">
      <alignment horizontal="left" vertical="top" wrapText="1"/>
      <protection/>
    </xf>
    <xf numFmtId="2" fontId="6" fillId="5" borderId="21" xfId="169" applyNumberFormat="1" applyFont="1" applyFill="1" applyBorder="1" applyAlignment="1">
      <alignment horizontal="right" vertical="top" wrapText="1"/>
      <protection/>
    </xf>
    <xf numFmtId="2" fontId="5" fillId="5" borderId="21" xfId="169" applyNumberFormat="1" applyFont="1" applyFill="1" applyBorder="1" applyAlignment="1">
      <alignment horizontal="right" vertical="top" wrapText="1"/>
      <protection/>
    </xf>
    <xf numFmtId="2" fontId="18" fillId="3" borderId="21" xfId="169" applyNumberFormat="1" applyFont="1" applyFill="1" applyBorder="1" applyAlignment="1">
      <alignment horizontal="right" vertical="top" wrapText="1"/>
      <protection/>
    </xf>
    <xf numFmtId="2" fontId="5" fillId="3" borderId="21" xfId="169" applyNumberFormat="1" applyFont="1" applyFill="1" applyBorder="1" applyAlignment="1">
      <alignment horizontal="right" vertical="top" wrapText="1"/>
      <protection/>
    </xf>
    <xf numFmtId="2" fontId="5" fillId="0" borderId="21" xfId="169" applyNumberFormat="1" applyFont="1" applyFill="1" applyBorder="1" applyAlignment="1">
      <alignment horizontal="right" vertical="top" wrapText="1"/>
      <protection/>
    </xf>
    <xf numFmtId="2" fontId="18" fillId="0" borderId="21" xfId="148" applyNumberFormat="1" applyFont="1" applyBorder="1" applyAlignment="1">
      <alignment horizontal="right" vertical="top"/>
      <protection/>
    </xf>
    <xf numFmtId="2" fontId="18" fillId="0" borderId="21" xfId="169" applyNumberFormat="1" applyFont="1" applyFill="1" applyBorder="1" applyAlignment="1">
      <alignment horizontal="right" vertical="top" wrapText="1"/>
      <protection/>
    </xf>
    <xf numFmtId="2" fontId="6" fillId="29" borderId="21" xfId="169" applyNumberFormat="1" applyFont="1" applyFill="1" applyBorder="1" applyAlignment="1">
      <alignment horizontal="right" vertical="top" wrapText="1"/>
      <protection/>
    </xf>
    <xf numFmtId="2" fontId="5" fillId="29" borderId="21" xfId="169" applyNumberFormat="1" applyFont="1" applyFill="1" applyBorder="1" applyAlignment="1">
      <alignment horizontal="right" vertical="top"/>
      <protection/>
    </xf>
    <xf numFmtId="4" fontId="62" fillId="0" borderId="21" xfId="139" applyNumberFormat="1" applyBorder="1" applyAlignment="1" quotePrefix="1">
      <alignment vertical="center" wrapText="1"/>
      <protection/>
    </xf>
    <xf numFmtId="4" fontId="62" fillId="0" borderId="21" xfId="139" applyNumberFormat="1" applyBorder="1" applyAlignment="1" quotePrefix="1">
      <alignment horizontal="center" vertical="center" wrapText="1"/>
      <protection/>
    </xf>
    <xf numFmtId="0" fontId="19" fillId="0" borderId="23" xfId="167" applyFont="1" applyBorder="1" applyAlignment="1" quotePrefix="1">
      <alignment horizontal="left" vertical="top" wrapText="1"/>
      <protection/>
    </xf>
    <xf numFmtId="0" fontId="1" fillId="0" borderId="0" xfId="139" applyFont="1">
      <alignment/>
      <protection/>
    </xf>
    <xf numFmtId="0" fontId="41" fillId="0" borderId="0" xfId="0" applyFont="1" applyAlignment="1">
      <alignment/>
    </xf>
    <xf numFmtId="0" fontId="6" fillId="0" borderId="21" xfId="14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vertical="center" wrapText="1"/>
      <protection/>
    </xf>
    <xf numFmtId="0" fontId="6" fillId="0" borderId="21" xfId="139" applyFont="1" applyBorder="1" applyAlignment="1" quotePrefix="1">
      <alignment horizontal="center" vertical="center" wrapText="1"/>
      <protection/>
    </xf>
    <xf numFmtId="4" fontId="5" fillId="0" borderId="21" xfId="0" applyNumberFormat="1" applyFont="1" applyBorder="1" applyAlignment="1">
      <alignment vertical="center" wrapText="1"/>
    </xf>
    <xf numFmtId="0" fontId="6" fillId="0" borderId="21" xfId="168" applyFont="1" applyBorder="1" applyAlignment="1">
      <alignment horizontal="center" vertical="center"/>
      <protection/>
    </xf>
    <xf numFmtId="2" fontId="6" fillId="0" borderId="23" xfId="145" applyNumberFormat="1" applyFont="1" applyBorder="1" applyAlignment="1" quotePrefix="1">
      <alignment vertical="center" wrapText="1"/>
      <protection/>
    </xf>
    <xf numFmtId="2" fontId="18" fillId="49" borderId="21" xfId="169" applyNumberFormat="1" applyFont="1" applyFill="1" applyBorder="1" applyAlignment="1">
      <alignment horizontal="right" vertical="top" wrapText="1"/>
      <protection/>
    </xf>
    <xf numFmtId="0" fontId="70" fillId="0" borderId="0" xfId="139" applyFont="1" applyAlignment="1">
      <alignment horizontal="left"/>
      <protection/>
    </xf>
    <xf numFmtId="4" fontId="70" fillId="48" borderId="21" xfId="139" applyNumberFormat="1" applyFont="1" applyFill="1" applyBorder="1" applyAlignment="1">
      <alignment vertical="center"/>
      <protection/>
    </xf>
    <xf numFmtId="0" fontId="70" fillId="48" borderId="21" xfId="139" applyFont="1" applyFill="1" applyBorder="1" applyAlignment="1">
      <alignment vertical="center" wrapText="1"/>
      <protection/>
    </xf>
    <xf numFmtId="0" fontId="70" fillId="48" borderId="21" xfId="139" applyFont="1" applyFill="1" applyBorder="1" applyAlignment="1">
      <alignment horizontal="center" vertical="center"/>
      <protection/>
    </xf>
    <xf numFmtId="4" fontId="70" fillId="0" borderId="21" xfId="139" applyNumberFormat="1" applyFont="1" applyBorder="1" applyAlignment="1">
      <alignment vertical="center"/>
      <protection/>
    </xf>
    <xf numFmtId="0" fontId="70" fillId="0" borderId="21" xfId="139" applyFont="1" applyBorder="1" applyAlignment="1">
      <alignment vertical="center" wrapText="1"/>
      <protection/>
    </xf>
    <xf numFmtId="0" fontId="70" fillId="0" borderId="21" xfId="139" applyFont="1" applyBorder="1" applyAlignment="1">
      <alignment vertical="center"/>
      <protection/>
    </xf>
    <xf numFmtId="0" fontId="80" fillId="0" borderId="0" xfId="139" applyFont="1">
      <alignment/>
      <protection/>
    </xf>
    <xf numFmtId="0" fontId="0" fillId="0" borderId="0" xfId="139" applyFont="1">
      <alignment/>
      <protection/>
    </xf>
    <xf numFmtId="4" fontId="70" fillId="48" borderId="21" xfId="139" applyNumberFormat="1" applyFont="1" applyFill="1" applyBorder="1" applyAlignment="1">
      <alignment vertical="center" wrapText="1"/>
      <protection/>
    </xf>
    <xf numFmtId="4" fontId="70" fillId="48" borderId="21" xfId="139" applyNumberFormat="1" applyFont="1" applyFill="1" applyBorder="1" applyAlignment="1">
      <alignment horizontal="center" vertical="center" wrapText="1"/>
      <protection/>
    </xf>
    <xf numFmtId="0" fontId="70" fillId="48" borderId="21" xfId="139" applyFont="1" applyFill="1" applyBorder="1" applyAlignment="1">
      <alignment horizontal="center" vertical="center" wrapText="1"/>
      <protection/>
    </xf>
    <xf numFmtId="4" fontId="70" fillId="0" borderId="21" xfId="139" applyNumberFormat="1" applyFont="1" applyBorder="1" applyAlignment="1">
      <alignment vertical="center" wrapText="1"/>
      <protection/>
    </xf>
    <xf numFmtId="4" fontId="70" fillId="0" borderId="21" xfId="139" applyNumberFormat="1" applyFont="1" applyBorder="1" applyAlignment="1" quotePrefix="1">
      <alignment vertical="center" wrapText="1"/>
      <protection/>
    </xf>
    <xf numFmtId="4" fontId="70" fillId="0" borderId="21" xfId="139" applyNumberFormat="1" applyFont="1" applyBorder="1" applyAlignment="1">
      <alignment horizontal="center" vertical="center" wrapText="1"/>
      <protection/>
    </xf>
    <xf numFmtId="0" fontId="70" fillId="0" borderId="21" xfId="139" applyFont="1" applyBorder="1" applyAlignment="1">
      <alignment horizontal="center" vertical="center" wrapText="1"/>
      <protection/>
    </xf>
    <xf numFmtId="0" fontId="70" fillId="0" borderId="21" xfId="139" applyFont="1" applyBorder="1" applyAlignment="1" quotePrefix="1">
      <alignment horizontal="center" vertical="center" wrapText="1"/>
      <protection/>
    </xf>
    <xf numFmtId="0" fontId="62" fillId="0" borderId="25" xfId="139" applyFont="1" applyBorder="1" applyAlignment="1" quotePrefix="1">
      <alignment horizontal="center"/>
      <protection/>
    </xf>
    <xf numFmtId="0" fontId="18" fillId="3" borderId="23" xfId="169" applyFont="1" applyFill="1" applyBorder="1" applyAlignment="1">
      <alignment horizontal="left" vertical="top" wrapText="1"/>
      <protection/>
    </xf>
    <xf numFmtId="0" fontId="43" fillId="0" borderId="26" xfId="0" applyFont="1" applyBorder="1" applyAlignment="1">
      <alignment horizontal="center" vertical="top" wrapText="1"/>
    </xf>
    <xf numFmtId="0" fontId="19" fillId="0" borderId="21" xfId="156" applyFont="1" applyBorder="1" applyAlignment="1" quotePrefix="1">
      <alignment horizontal="left" vertical="top" wrapText="1"/>
      <protection/>
    </xf>
    <xf numFmtId="49" fontId="19" fillId="0" borderId="21" xfId="156" applyNumberFormat="1" applyFont="1" applyBorder="1" applyAlignment="1" quotePrefix="1">
      <alignment horizontal="left" vertical="top" wrapText="1"/>
      <protection/>
    </xf>
    <xf numFmtId="2" fontId="19" fillId="0" borderId="21" xfId="156" applyNumberFormat="1" applyFont="1" applyBorder="1" applyAlignment="1" quotePrefix="1">
      <alignment horizontal="left" vertical="top" wrapText="1"/>
      <protection/>
    </xf>
    <xf numFmtId="0" fontId="19" fillId="0" borderId="21" xfId="141" applyFont="1" applyBorder="1" applyAlignment="1" quotePrefix="1">
      <alignment horizontal="left" vertical="top" wrapText="1"/>
      <protection/>
    </xf>
    <xf numFmtId="2" fontId="19" fillId="0" borderId="21" xfId="141" applyNumberFormat="1" applyFont="1" applyBorder="1" applyAlignment="1" quotePrefix="1">
      <alignment horizontal="left" vertical="top" wrapText="1"/>
      <protection/>
    </xf>
    <xf numFmtId="0" fontId="19" fillId="0" borderId="21" xfId="156" applyFont="1" applyFill="1" applyBorder="1" applyAlignment="1" quotePrefix="1">
      <alignment horizontal="left" vertical="top" wrapText="1"/>
      <protection/>
    </xf>
    <xf numFmtId="0" fontId="0" fillId="0" borderId="0" xfId="148" applyAlignment="1">
      <alignment horizontal="left" vertical="top"/>
      <protection/>
    </xf>
    <xf numFmtId="0" fontId="18" fillId="0" borderId="23" xfId="0" applyFont="1" applyBorder="1" applyAlignment="1">
      <alignment horizontal="left" vertical="top" wrapText="1"/>
    </xf>
    <xf numFmtId="0" fontId="81" fillId="0" borderId="21" xfId="139" applyFont="1" applyBorder="1" applyAlignment="1" quotePrefix="1">
      <alignment horizontal="left" vertical="top" wrapText="1"/>
      <protection/>
    </xf>
    <xf numFmtId="4" fontId="81" fillId="0" borderId="21" xfId="139" applyNumberFormat="1" applyFont="1" applyBorder="1" applyAlignment="1" quotePrefix="1">
      <alignment horizontal="left" vertical="top" wrapText="1"/>
      <protection/>
    </xf>
    <xf numFmtId="0" fontId="19" fillId="3" borderId="21" xfId="0" applyFont="1" applyFill="1" applyBorder="1" applyAlignment="1">
      <alignment horizontal="left" vertical="top" wrapText="1"/>
    </xf>
    <xf numFmtId="2" fontId="18" fillId="0" borderId="0" xfId="0" applyNumberFormat="1" applyFont="1" applyAlignment="1">
      <alignment/>
    </xf>
    <xf numFmtId="0" fontId="19" fillId="49" borderId="21" xfId="156" applyFont="1" applyFill="1" applyBorder="1" applyAlignment="1" quotePrefix="1">
      <alignment horizontal="left" vertical="top" wrapText="1"/>
      <protection/>
    </xf>
    <xf numFmtId="0" fontId="19" fillId="49" borderId="21" xfId="139" applyFont="1" applyFill="1" applyBorder="1" applyAlignment="1" quotePrefix="1">
      <alignment horizontal="left" vertical="top" wrapText="1"/>
      <protection/>
    </xf>
    <xf numFmtId="0" fontId="19" fillId="49" borderId="21" xfId="167" applyFont="1" applyFill="1" applyBorder="1" applyAlignment="1" quotePrefix="1">
      <alignment horizontal="left" vertical="top" wrapText="1"/>
      <protection/>
    </xf>
    <xf numFmtId="0" fontId="81" fillId="49" borderId="21" xfId="139" applyFont="1" applyFill="1" applyBorder="1" applyAlignment="1" quotePrefix="1">
      <alignment horizontal="left" vertical="top" wrapText="1"/>
      <protection/>
    </xf>
    <xf numFmtId="49" fontId="19" fillId="49" borderId="21" xfId="141" applyNumberFormat="1" applyFont="1" applyFill="1" applyBorder="1" applyAlignment="1">
      <alignment horizontal="left" vertical="top" wrapText="1"/>
      <protection/>
    </xf>
    <xf numFmtId="0" fontId="62" fillId="0" borderId="0" xfId="139" applyAlignment="1">
      <alignment horizontal="center"/>
      <protection/>
    </xf>
    <xf numFmtId="0" fontId="62" fillId="0" borderId="21" xfId="139" applyBorder="1" applyAlignment="1">
      <alignment horizontal="center" vertical="center" wrapText="1"/>
      <protection/>
    </xf>
    <xf numFmtId="0" fontId="62" fillId="48" borderId="21" xfId="139" applyFill="1" applyBorder="1" applyAlignment="1">
      <alignment horizontal="center" vertical="center" wrapText="1"/>
      <protection/>
    </xf>
    <xf numFmtId="0" fontId="70" fillId="48" borderId="21" xfId="139" applyFont="1" applyFill="1" applyBorder="1" applyAlignment="1">
      <alignment vertical="center"/>
      <protection/>
    </xf>
    <xf numFmtId="0" fontId="81" fillId="0" borderId="0" xfId="139" applyFont="1">
      <alignment/>
      <protection/>
    </xf>
    <xf numFmtId="2" fontId="5" fillId="3" borderId="23" xfId="148" applyNumberFormat="1" applyFont="1" applyFill="1" applyBorder="1" applyAlignment="1">
      <alignment horizontal="center" vertical="center"/>
      <protection/>
    </xf>
    <xf numFmtId="0" fontId="6" fillId="15" borderId="21" xfId="141" applyFont="1" applyFill="1" applyBorder="1" applyAlignment="1" quotePrefix="1">
      <alignment horizontal="center" vertical="center" wrapText="1"/>
      <protection/>
    </xf>
    <xf numFmtId="0" fontId="6" fillId="15" borderId="21" xfId="141" applyFont="1" applyFill="1" applyBorder="1" applyAlignment="1">
      <alignment horizontal="center" vertical="center" wrapText="1"/>
      <protection/>
    </xf>
    <xf numFmtId="2" fontId="6" fillId="15" borderId="21" xfId="141" applyNumberFormat="1" applyFont="1" applyFill="1" applyBorder="1" applyAlignment="1">
      <alignment horizontal="center" vertical="center" wrapText="1"/>
      <protection/>
    </xf>
    <xf numFmtId="2" fontId="6" fillId="15" borderId="21" xfId="141" applyNumberFormat="1" applyFont="1" applyFill="1" applyBorder="1" applyAlignment="1" quotePrefix="1">
      <alignment vertical="center" wrapText="1"/>
      <protection/>
    </xf>
    <xf numFmtId="0" fontId="19" fillId="0" borderId="21" xfId="141" applyFont="1" applyBorder="1" applyAlignment="1" quotePrefix="1">
      <alignment horizontal="center" vertical="center" wrapText="1"/>
      <protection/>
    </xf>
    <xf numFmtId="2" fontId="19" fillId="0" borderId="21" xfId="141" applyNumberFormat="1" applyFont="1" applyBorder="1" applyAlignment="1" quotePrefix="1">
      <alignment horizontal="center" vertical="center" wrapText="1"/>
      <protection/>
    </xf>
    <xf numFmtId="2" fontId="19" fillId="0" borderId="21" xfId="141" applyNumberFormat="1" applyFont="1" applyBorder="1" applyAlignment="1" quotePrefix="1">
      <alignment vertical="center" wrapText="1"/>
      <protection/>
    </xf>
    <xf numFmtId="2" fontId="18" fillId="3" borderId="21" xfId="148" applyNumberFormat="1" applyFont="1" applyFill="1" applyBorder="1" applyAlignment="1">
      <alignment horizontal="center" vertical="center"/>
      <protection/>
    </xf>
    <xf numFmtId="1" fontId="18" fillId="3" borderId="21" xfId="148" applyNumberFormat="1" applyFont="1" applyFill="1" applyBorder="1" applyAlignment="1">
      <alignment horizontal="center" vertical="center"/>
      <protection/>
    </xf>
    <xf numFmtId="0" fontId="81" fillId="0" borderId="21" xfId="139" applyFont="1" applyBorder="1" applyAlignment="1" quotePrefix="1">
      <alignment horizontal="center" vertical="center" wrapText="1"/>
      <protection/>
    </xf>
    <xf numFmtId="4" fontId="81" fillId="0" borderId="21" xfId="139" applyNumberFormat="1" applyFont="1" applyBorder="1" applyAlignment="1" quotePrefix="1">
      <alignment horizontal="center" vertical="center" wrapText="1"/>
      <protection/>
    </xf>
    <xf numFmtId="4" fontId="81" fillId="0" borderId="21" xfId="139" applyNumberFormat="1" applyFont="1" applyBorder="1" applyAlignment="1" quotePrefix="1">
      <alignment vertical="center" wrapText="1"/>
      <protection/>
    </xf>
    <xf numFmtId="2" fontId="18" fillId="3" borderId="23" xfId="148" applyNumberFormat="1" applyFont="1" applyFill="1" applyBorder="1" applyAlignment="1">
      <alignment horizontal="center" vertical="center"/>
      <protection/>
    </xf>
    <xf numFmtId="0" fontId="62" fillId="0" borderId="0" xfId="139" applyAlignment="1">
      <alignment horizontal="center"/>
      <protection/>
    </xf>
    <xf numFmtId="0" fontId="62" fillId="0" borderId="21" xfId="139" applyBorder="1" applyAlignment="1">
      <alignment horizontal="center" vertical="center" wrapText="1"/>
      <protection/>
    </xf>
    <xf numFmtId="0" fontId="62" fillId="48" borderId="21" xfId="139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" fontId="82" fillId="0" borderId="21" xfId="139" applyNumberFormat="1" applyFont="1" applyBorder="1" applyAlignment="1" quotePrefix="1">
      <alignment horizontal="center" vertical="center" wrapText="1"/>
      <protection/>
    </xf>
    <xf numFmtId="4" fontId="82" fillId="0" borderId="21" xfId="139" applyNumberFormat="1" applyFont="1" applyBorder="1" applyAlignment="1" quotePrefix="1">
      <alignment vertical="center" wrapText="1"/>
      <protection/>
    </xf>
    <xf numFmtId="2" fontId="0" fillId="0" borderId="21" xfId="0" applyNumberForma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9" fillId="0" borderId="0" xfId="151" applyFont="1" applyAlignment="1">
      <alignment horizontal="left" wrapText="1"/>
      <protection/>
    </xf>
    <xf numFmtId="0" fontId="19" fillId="0" borderId="0" xfId="151" applyFont="1" applyAlignment="1">
      <alignment horizontal="left" wrapText="1"/>
      <protection/>
    </xf>
    <xf numFmtId="0" fontId="70" fillId="0" borderId="0" xfId="139" applyFont="1" applyAlignment="1">
      <alignment horizontal="center" wrapText="1"/>
      <protection/>
    </xf>
    <xf numFmtId="0" fontId="62" fillId="0" borderId="0" xfId="139" applyAlignment="1">
      <alignment horizontal="center"/>
      <protection/>
    </xf>
    <xf numFmtId="0" fontId="62" fillId="0" borderId="21" xfId="139" applyBorder="1" applyAlignment="1">
      <alignment horizontal="center" vertical="center" wrapText="1"/>
      <protection/>
    </xf>
    <xf numFmtId="0" fontId="62" fillId="48" borderId="21" xfId="139" applyFill="1" applyBorder="1" applyAlignment="1">
      <alignment horizontal="center" vertical="center" wrapText="1"/>
      <protection/>
    </xf>
    <xf numFmtId="0" fontId="83" fillId="0" borderId="21" xfId="139" applyFont="1" applyBorder="1" applyAlignment="1">
      <alignment horizontal="center" vertical="center" wrapText="1"/>
      <protection/>
    </xf>
    <xf numFmtId="0" fontId="70" fillId="0" borderId="29" xfId="139" applyFont="1" applyBorder="1" applyAlignment="1">
      <alignment horizontal="center" vertical="center"/>
      <protection/>
    </xf>
    <xf numFmtId="0" fontId="62" fillId="0" borderId="30" xfId="139" applyBorder="1" applyAlignment="1">
      <alignment/>
      <protection/>
    </xf>
    <xf numFmtId="0" fontId="62" fillId="0" borderId="31" xfId="139" applyBorder="1" applyAlignment="1">
      <alignment/>
      <protection/>
    </xf>
    <xf numFmtId="0" fontId="70" fillId="0" borderId="0" xfId="139" applyFont="1" applyAlignment="1">
      <alignment horizontal="center"/>
      <protection/>
    </xf>
    <xf numFmtId="0" fontId="80" fillId="0" borderId="21" xfId="139" applyFont="1" applyBorder="1" applyAlignment="1">
      <alignment horizontal="center" vertical="center" wrapText="1"/>
      <protection/>
    </xf>
    <xf numFmtId="14" fontId="19" fillId="0" borderId="0" xfId="151" applyNumberFormat="1" applyFont="1" applyAlignment="1">
      <alignment horizontal="left" wrapText="1"/>
      <protection/>
    </xf>
    <xf numFmtId="14" fontId="19" fillId="0" borderId="0" xfId="151" applyNumberFormat="1" applyFont="1" applyAlignment="1">
      <alignment horizontal="left" wrapText="1"/>
      <protection/>
    </xf>
    <xf numFmtId="0" fontId="34" fillId="0" borderId="0" xfId="139" applyFont="1" applyAlignment="1">
      <alignment horizontal="center"/>
      <protection/>
    </xf>
    <xf numFmtId="0" fontId="38" fillId="0" borderId="21" xfId="139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9" fillId="0" borderId="0" xfId="161" applyFont="1" applyAlignment="1">
      <alignment horizontal="left" vertical="center" wrapText="1"/>
      <protection/>
    </xf>
    <xf numFmtId="0" fontId="0" fillId="0" borderId="21" xfId="0" applyBorder="1" applyAlignment="1">
      <alignment horizontal="center" wrapText="1"/>
    </xf>
    <xf numFmtId="0" fontId="19" fillId="0" borderId="0" xfId="151" applyFont="1" applyAlignment="1">
      <alignment horizontal="left"/>
      <protection/>
    </xf>
    <xf numFmtId="0" fontId="37" fillId="0" borderId="0" xfId="141" applyFont="1" applyAlignment="1">
      <alignment horizontal="center"/>
      <protection/>
    </xf>
    <xf numFmtId="0" fontId="0" fillId="0" borderId="24" xfId="0" applyBorder="1" applyAlignment="1">
      <alignment horizontal="center"/>
    </xf>
    <xf numFmtId="0" fontId="19" fillId="0" borderId="0" xfId="141" applyFont="1" applyAlignment="1">
      <alignment horizont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19" fillId="0" borderId="23" xfId="141" applyFont="1" applyBorder="1" applyAlignment="1">
      <alignment horizontal="center" vertical="center" wrapText="1"/>
      <protection/>
    </xf>
    <xf numFmtId="0" fontId="19" fillId="0" borderId="22" xfId="141" applyFont="1" applyBorder="1" applyAlignment="1">
      <alignment horizontal="center" vertical="center" wrapText="1"/>
      <protection/>
    </xf>
    <xf numFmtId="0" fontId="19" fillId="0" borderId="0" xfId="151" applyFont="1" applyAlignment="1">
      <alignment horizontal="left" vertical="top" wrapText="1"/>
      <protection/>
    </xf>
    <xf numFmtId="0" fontId="29" fillId="0" borderId="0" xfId="148" applyFont="1" applyAlignment="1">
      <alignment horizontal="center" wrapText="1"/>
      <protection/>
    </xf>
    <xf numFmtId="0" fontId="18" fillId="0" borderId="23" xfId="148" applyFont="1" applyBorder="1" applyAlignment="1">
      <alignment horizontal="center" vertical="center" wrapText="1"/>
      <protection/>
    </xf>
    <xf numFmtId="0" fontId="18" fillId="0" borderId="22" xfId="148" applyFont="1" applyBorder="1" applyAlignment="1">
      <alignment horizontal="center" vertical="center" wrapText="1"/>
      <protection/>
    </xf>
    <xf numFmtId="0" fontId="6" fillId="0" borderId="0" xfId="141" applyFont="1" applyAlignment="1">
      <alignment horizontal="center"/>
      <protection/>
    </xf>
    <xf numFmtId="0" fontId="19" fillId="0" borderId="24" xfId="159" applyFont="1" applyBorder="1" applyAlignment="1">
      <alignment horizontal="center"/>
      <protection/>
    </xf>
    <xf numFmtId="0" fontId="18" fillId="0" borderId="21" xfId="148" applyFont="1" applyBorder="1" applyAlignment="1">
      <alignment horizontal="center" vertical="center" wrapText="1"/>
      <protection/>
    </xf>
    <xf numFmtId="2" fontId="5" fillId="3" borderId="23" xfId="169" applyNumberFormat="1" applyFont="1" applyFill="1" applyBorder="1" applyAlignment="1">
      <alignment horizontal="center" vertical="top" wrapText="1"/>
      <protection/>
    </xf>
    <xf numFmtId="2" fontId="5" fillId="3" borderId="32" xfId="169" applyNumberFormat="1" applyFont="1" applyFill="1" applyBorder="1" applyAlignment="1">
      <alignment horizontal="center" vertical="top" wrapText="1"/>
      <protection/>
    </xf>
    <xf numFmtId="2" fontId="5" fillId="3" borderId="22" xfId="169" applyNumberFormat="1" applyFont="1" applyFill="1" applyBorder="1" applyAlignment="1">
      <alignment horizontal="center" vertical="top" wrapText="1"/>
      <protection/>
    </xf>
    <xf numFmtId="2" fontId="6" fillId="5" borderId="23" xfId="169" applyNumberFormat="1" applyFont="1" applyFill="1" applyBorder="1" applyAlignment="1">
      <alignment horizontal="center" vertical="top" wrapText="1"/>
      <protection/>
    </xf>
    <xf numFmtId="2" fontId="6" fillId="5" borderId="32" xfId="169" applyNumberFormat="1" applyFont="1" applyFill="1" applyBorder="1" applyAlignment="1">
      <alignment horizontal="center" vertical="top" wrapText="1"/>
      <protection/>
    </xf>
    <xf numFmtId="2" fontId="6" fillId="5" borderId="22" xfId="169" applyNumberFormat="1" applyFont="1" applyFill="1" applyBorder="1" applyAlignment="1">
      <alignment horizontal="center" vertical="top" wrapText="1"/>
      <protection/>
    </xf>
    <xf numFmtId="4" fontId="18" fillId="0" borderId="23" xfId="0" applyNumberFormat="1" applyFont="1" applyBorder="1" applyAlignment="1" quotePrefix="1">
      <alignment horizontal="center" vertical="top" wrapText="1"/>
    </xf>
    <xf numFmtId="4" fontId="18" fillId="0" borderId="32" xfId="0" applyNumberFormat="1" applyFont="1" applyBorder="1" applyAlignment="1" quotePrefix="1">
      <alignment horizontal="center" vertical="top" wrapText="1"/>
    </xf>
    <xf numFmtId="4" fontId="18" fillId="0" borderId="22" xfId="0" applyNumberFormat="1" applyFont="1" applyBorder="1" applyAlignment="1" quotePrefix="1">
      <alignment horizontal="center" vertical="top" wrapText="1"/>
    </xf>
    <xf numFmtId="0" fontId="19" fillId="49" borderId="23" xfId="156" applyFont="1" applyFill="1" applyBorder="1" applyAlignment="1" quotePrefix="1">
      <alignment horizontal="center" vertical="top" wrapText="1"/>
      <protection/>
    </xf>
    <xf numFmtId="0" fontId="19" fillId="49" borderId="32" xfId="156" applyFont="1" applyFill="1" applyBorder="1" applyAlignment="1" quotePrefix="1">
      <alignment horizontal="center" vertical="top" wrapText="1"/>
      <protection/>
    </xf>
    <xf numFmtId="0" fontId="19" fillId="49" borderId="22" xfId="156" applyFont="1" applyFill="1" applyBorder="1" applyAlignment="1" quotePrefix="1">
      <alignment horizontal="center" vertical="top" wrapText="1"/>
      <protection/>
    </xf>
    <xf numFmtId="0" fontId="18" fillId="0" borderId="23" xfId="0" applyFont="1" applyBorder="1" applyAlignment="1" quotePrefix="1">
      <alignment horizontal="center" vertical="top" wrapText="1"/>
    </xf>
    <xf numFmtId="0" fontId="18" fillId="0" borderId="32" xfId="0" applyFont="1" applyBorder="1" applyAlignment="1" quotePrefix="1">
      <alignment horizontal="center" vertical="top" wrapText="1"/>
    </xf>
    <xf numFmtId="0" fontId="18" fillId="0" borderId="22" xfId="0" applyFont="1" applyBorder="1" applyAlignment="1" quotePrefix="1">
      <alignment horizontal="center" vertical="top" wrapText="1"/>
    </xf>
    <xf numFmtId="0" fontId="18" fillId="3" borderId="23" xfId="169" applyFont="1" applyFill="1" applyBorder="1" applyAlignment="1">
      <alignment horizontal="center" vertical="top" wrapText="1"/>
      <protection/>
    </xf>
    <xf numFmtId="0" fontId="18" fillId="3" borderId="32" xfId="169" applyFont="1" applyFill="1" applyBorder="1" applyAlignment="1">
      <alignment horizontal="center" vertical="top" wrapText="1"/>
      <protection/>
    </xf>
    <xf numFmtId="0" fontId="18" fillId="3" borderId="22" xfId="169" applyFont="1" applyFill="1" applyBorder="1" applyAlignment="1">
      <alignment horizontal="center" vertical="top" wrapText="1"/>
      <protection/>
    </xf>
    <xf numFmtId="0" fontId="19" fillId="49" borderId="23" xfId="156" applyFont="1" applyFill="1" applyBorder="1" applyAlignment="1" quotePrefix="1">
      <alignment horizontal="left" vertical="top" wrapText="1"/>
      <protection/>
    </xf>
    <xf numFmtId="0" fontId="19" fillId="49" borderId="32" xfId="156" applyFont="1" applyFill="1" applyBorder="1" applyAlignment="1" quotePrefix="1">
      <alignment horizontal="left" vertical="top" wrapText="1"/>
      <protection/>
    </xf>
    <xf numFmtId="0" fontId="19" fillId="49" borderId="22" xfId="156" applyFont="1" applyFill="1" applyBorder="1" applyAlignment="1" quotePrefix="1">
      <alignment horizontal="left" vertical="top" wrapText="1"/>
      <protection/>
    </xf>
    <xf numFmtId="0" fontId="19" fillId="49" borderId="23" xfId="167" applyFont="1" applyFill="1" applyBorder="1" applyAlignment="1" quotePrefix="1">
      <alignment horizontal="left" vertical="top" wrapText="1"/>
      <protection/>
    </xf>
    <xf numFmtId="0" fontId="19" fillId="49" borderId="22" xfId="167" applyFont="1" applyFill="1" applyBorder="1" applyAlignment="1" quotePrefix="1">
      <alignment horizontal="left" vertical="top" wrapText="1"/>
      <protection/>
    </xf>
    <xf numFmtId="0" fontId="19" fillId="0" borderId="23" xfId="167" applyFont="1" applyBorder="1" applyAlignment="1" quotePrefix="1">
      <alignment horizontal="left" vertical="top" wrapText="1"/>
      <protection/>
    </xf>
    <xf numFmtId="0" fontId="19" fillId="0" borderId="22" xfId="167" applyFont="1" applyBorder="1" applyAlignment="1" quotePrefix="1">
      <alignment horizontal="left" vertical="top" wrapText="1"/>
      <protection/>
    </xf>
    <xf numFmtId="4" fontId="19" fillId="0" borderId="23" xfId="167" applyNumberFormat="1" applyFont="1" applyBorder="1" applyAlignment="1" quotePrefix="1">
      <alignment horizontal="left" vertical="top" wrapText="1"/>
      <protection/>
    </xf>
    <xf numFmtId="4" fontId="19" fillId="0" borderId="22" xfId="167" applyNumberFormat="1" applyFont="1" applyBorder="1" applyAlignment="1" quotePrefix="1">
      <alignment horizontal="left" vertical="top" wrapText="1"/>
      <protection/>
    </xf>
    <xf numFmtId="0" fontId="18" fillId="0" borderId="23" xfId="148" applyFont="1" applyBorder="1" applyAlignment="1">
      <alignment horizontal="right" vertical="top"/>
      <protection/>
    </xf>
    <xf numFmtId="0" fontId="18" fillId="0" borderId="32" xfId="148" applyFont="1" applyBorder="1" applyAlignment="1">
      <alignment horizontal="right" vertical="top"/>
      <protection/>
    </xf>
    <xf numFmtId="0" fontId="18" fillId="0" borderId="22" xfId="148" applyFont="1" applyBorder="1" applyAlignment="1">
      <alignment horizontal="right" vertical="top"/>
      <protection/>
    </xf>
    <xf numFmtId="0" fontId="19" fillId="49" borderId="32" xfId="167" applyFont="1" applyFill="1" applyBorder="1" applyAlignment="1" quotePrefix="1">
      <alignment horizontal="left" vertical="top" wrapText="1"/>
      <protection/>
    </xf>
    <xf numFmtId="0" fontId="43" fillId="0" borderId="33" xfId="0" applyFont="1" applyBorder="1" applyAlignment="1">
      <alignment horizontal="center" vertical="top" wrapText="1"/>
    </xf>
    <xf numFmtId="0" fontId="43" fillId="0" borderId="34" xfId="0" applyFont="1" applyBorder="1" applyAlignment="1">
      <alignment horizontal="center" vertical="top" wrapText="1"/>
    </xf>
    <xf numFmtId="0" fontId="43" fillId="0" borderId="35" xfId="0" applyFont="1" applyBorder="1" applyAlignment="1">
      <alignment horizontal="center" vertical="top" wrapText="1"/>
    </xf>
    <xf numFmtId="0" fontId="43" fillId="0" borderId="36" xfId="0" applyFont="1" applyBorder="1" applyAlignment="1">
      <alignment horizontal="center" vertical="top" wrapText="1"/>
    </xf>
    <xf numFmtId="0" fontId="18" fillId="3" borderId="23" xfId="169" applyFont="1" applyFill="1" applyBorder="1" applyAlignment="1">
      <alignment horizontal="left" vertical="top" wrapText="1"/>
      <protection/>
    </xf>
    <xf numFmtId="0" fontId="18" fillId="3" borderId="22" xfId="169" applyFont="1" applyFill="1" applyBorder="1" applyAlignment="1">
      <alignment horizontal="left" vertical="top" wrapText="1"/>
      <protection/>
    </xf>
    <xf numFmtId="0" fontId="19" fillId="0" borderId="32" xfId="167" applyFont="1" applyBorder="1" applyAlignment="1" quotePrefix="1">
      <alignment horizontal="left" vertical="top" wrapText="1"/>
      <protection/>
    </xf>
    <xf numFmtId="4" fontId="19" fillId="0" borderId="32" xfId="167" applyNumberFormat="1" applyFont="1" applyBorder="1" applyAlignment="1" quotePrefix="1">
      <alignment horizontal="left" vertical="top" wrapText="1"/>
      <protection/>
    </xf>
    <xf numFmtId="49" fontId="19" fillId="0" borderId="23" xfId="156" applyNumberFormat="1" applyFont="1" applyBorder="1" applyAlignment="1">
      <alignment horizontal="left" vertical="top" wrapText="1"/>
      <protection/>
    </xf>
    <xf numFmtId="49" fontId="19" fillId="0" borderId="32" xfId="156" applyNumberFormat="1" applyFont="1" applyBorder="1" applyAlignment="1">
      <alignment horizontal="left" vertical="top" wrapText="1"/>
      <protection/>
    </xf>
    <xf numFmtId="49" fontId="19" fillId="0" borderId="22" xfId="156" applyNumberFormat="1" applyFont="1" applyBorder="1" applyAlignment="1">
      <alignment horizontal="left" vertical="top" wrapText="1"/>
      <protection/>
    </xf>
    <xf numFmtId="2" fontId="18" fillId="3" borderId="23" xfId="169" applyNumberFormat="1" applyFont="1" applyFill="1" applyBorder="1" applyAlignment="1">
      <alignment horizontal="center" vertical="top" wrapText="1"/>
      <protection/>
    </xf>
    <xf numFmtId="2" fontId="18" fillId="3" borderId="32" xfId="169" applyNumberFormat="1" applyFont="1" applyFill="1" applyBorder="1" applyAlignment="1">
      <alignment horizontal="center" vertical="top" wrapText="1"/>
      <protection/>
    </xf>
    <xf numFmtId="2" fontId="18" fillId="3" borderId="22" xfId="169" applyNumberFormat="1" applyFont="1" applyFill="1" applyBorder="1" applyAlignment="1">
      <alignment horizontal="center" vertical="top" wrapText="1"/>
      <protection/>
    </xf>
    <xf numFmtId="0" fontId="19" fillId="0" borderId="23" xfId="139" applyFont="1" applyBorder="1" applyAlignment="1" quotePrefix="1">
      <alignment horizontal="left" vertical="top" wrapText="1"/>
      <protection/>
    </xf>
    <xf numFmtId="0" fontId="19" fillId="0" borderId="32" xfId="139" applyFont="1" applyBorder="1" applyAlignment="1" quotePrefix="1">
      <alignment horizontal="left" vertical="top" wrapText="1"/>
      <protection/>
    </xf>
    <xf numFmtId="0" fontId="19" fillId="0" borderId="22" xfId="139" applyFont="1" applyBorder="1" applyAlignment="1" quotePrefix="1">
      <alignment horizontal="left" vertical="top" wrapText="1"/>
      <protection/>
    </xf>
    <xf numFmtId="49" fontId="18" fillId="3" borderId="23" xfId="169" applyNumberFormat="1" applyFont="1" applyFill="1" applyBorder="1" applyAlignment="1">
      <alignment horizontal="left" vertical="top" wrapText="1"/>
      <protection/>
    </xf>
    <xf numFmtId="49" fontId="18" fillId="3" borderId="22" xfId="169" applyNumberFormat="1" applyFont="1" applyFill="1" applyBorder="1" applyAlignment="1">
      <alignment horizontal="left" vertical="top" wrapText="1"/>
      <protection/>
    </xf>
    <xf numFmtId="0" fontId="18" fillId="0" borderId="22" xfId="0" applyFont="1" applyBorder="1" applyAlignment="1">
      <alignment horizontal="left" vertical="top"/>
    </xf>
    <xf numFmtId="0" fontId="42" fillId="0" borderId="23" xfId="141" applyFont="1" applyBorder="1" applyAlignment="1">
      <alignment horizontal="center" vertical="center" wrapText="1"/>
      <protection/>
    </xf>
    <xf numFmtId="0" fontId="42" fillId="0" borderId="22" xfId="141" applyFont="1" applyBorder="1" applyAlignment="1">
      <alignment horizontal="center" vertical="center" wrapText="1"/>
      <protection/>
    </xf>
    <xf numFmtId="4" fontId="19" fillId="0" borderId="23" xfId="139" applyNumberFormat="1" applyFont="1" applyBorder="1" applyAlignment="1" quotePrefix="1">
      <alignment horizontal="left" vertical="top" wrapText="1"/>
      <protection/>
    </xf>
    <xf numFmtId="4" fontId="19" fillId="0" borderId="32" xfId="139" applyNumberFormat="1" applyFont="1" applyBorder="1" applyAlignment="1" quotePrefix="1">
      <alignment horizontal="left" vertical="top" wrapText="1"/>
      <protection/>
    </xf>
    <xf numFmtId="4" fontId="19" fillId="0" borderId="22" xfId="139" applyNumberFormat="1" applyFont="1" applyBorder="1" applyAlignment="1" quotePrefix="1">
      <alignment horizontal="left" vertical="top" wrapText="1"/>
      <protection/>
    </xf>
    <xf numFmtId="4" fontId="19" fillId="0" borderId="23" xfId="139" applyNumberFormat="1" applyFont="1" applyBorder="1" applyAlignment="1" quotePrefix="1">
      <alignment horizontal="left" vertical="top" wrapText="1"/>
      <protection/>
    </xf>
    <xf numFmtId="4" fontId="19" fillId="0" borderId="32" xfId="139" applyNumberFormat="1" applyFont="1" applyBorder="1" applyAlignment="1" quotePrefix="1">
      <alignment horizontal="left" vertical="top" wrapText="1"/>
      <protection/>
    </xf>
    <xf numFmtId="4" fontId="19" fillId="0" borderId="22" xfId="139" applyNumberFormat="1" applyFont="1" applyBorder="1" applyAlignment="1" quotePrefix="1">
      <alignment horizontal="left" vertical="top" wrapText="1"/>
      <protection/>
    </xf>
    <xf numFmtId="0" fontId="19" fillId="0" borderId="23" xfId="139" applyFont="1" applyBorder="1" applyAlignment="1" quotePrefix="1">
      <alignment horizontal="left" vertical="top" wrapText="1"/>
      <protection/>
    </xf>
    <xf numFmtId="0" fontId="19" fillId="0" borderId="32" xfId="139" applyFont="1" applyBorder="1" applyAlignment="1" quotePrefix="1">
      <alignment horizontal="left" vertical="top" wrapText="1"/>
      <protection/>
    </xf>
    <xf numFmtId="0" fontId="19" fillId="0" borderId="22" xfId="139" applyFont="1" applyBorder="1" applyAlignment="1" quotePrefix="1">
      <alignment horizontal="left" vertical="top" wrapText="1"/>
      <protection/>
    </xf>
    <xf numFmtId="0" fontId="43" fillId="0" borderId="37" xfId="0" applyFont="1" applyBorder="1" applyAlignment="1">
      <alignment horizontal="center" vertical="top" wrapText="1"/>
    </xf>
    <xf numFmtId="0" fontId="43" fillId="0" borderId="38" xfId="0" applyFont="1" applyBorder="1" applyAlignment="1">
      <alignment horizontal="center" vertical="top" wrapText="1"/>
    </xf>
    <xf numFmtId="0" fontId="29" fillId="0" borderId="0" xfId="169" applyFont="1" applyBorder="1" applyAlignment="1" applyProtection="1">
      <alignment horizontal="center" vertical="center" wrapText="1"/>
      <protection locked="0"/>
    </xf>
    <xf numFmtId="2" fontId="19" fillId="0" borderId="23" xfId="156" applyNumberFormat="1" applyFont="1" applyBorder="1" applyAlignment="1" quotePrefix="1">
      <alignment horizontal="left" vertical="top" wrapText="1"/>
      <protection/>
    </xf>
    <xf numFmtId="2" fontId="19" fillId="0" borderId="32" xfId="156" applyNumberFormat="1" applyFont="1" applyBorder="1" applyAlignment="1" quotePrefix="1">
      <alignment horizontal="left" vertical="top" wrapText="1"/>
      <protection/>
    </xf>
    <xf numFmtId="2" fontId="19" fillId="0" borderId="22" xfId="156" applyNumberFormat="1" applyFont="1" applyBorder="1" applyAlignment="1" quotePrefix="1">
      <alignment horizontal="left" vertical="top" wrapText="1"/>
      <protection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62" fillId="0" borderId="0" xfId="139" applyAlignment="1">
      <alignment/>
      <protection/>
    </xf>
    <xf numFmtId="0" fontId="84" fillId="0" borderId="0" xfId="139" applyFont="1">
      <alignment/>
      <protection/>
    </xf>
    <xf numFmtId="0" fontId="70" fillId="0" borderId="0" xfId="139" applyFont="1">
      <alignment/>
      <protection/>
    </xf>
    <xf numFmtId="0" fontId="5" fillId="0" borderId="0" xfId="0" applyFont="1" applyAlignment="1">
      <alignment/>
    </xf>
    <xf numFmtId="0" fontId="5" fillId="0" borderId="0" xfId="148" applyFont="1">
      <alignment/>
      <protection/>
    </xf>
    <xf numFmtId="2" fontId="5" fillId="0" borderId="0" xfId="0" applyNumberFormat="1" applyFont="1" applyAlignment="1">
      <alignment/>
    </xf>
  </cellXfs>
  <cellStyles count="18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Hyperlink" xfId="95"/>
    <cellStyle name="Currency" xfId="96"/>
    <cellStyle name="Currency [0]" xfId="97"/>
    <cellStyle name="Добре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Звичайний 10" xfId="107"/>
    <cellStyle name="Звичайний 11" xfId="108"/>
    <cellStyle name="Звичайний 12" xfId="109"/>
    <cellStyle name="Звичайний 13" xfId="110"/>
    <cellStyle name="Звичайний 14" xfId="111"/>
    <cellStyle name="Звичайний 15" xfId="112"/>
    <cellStyle name="Звичайний 16" xfId="113"/>
    <cellStyle name="Звичайний 17" xfId="114"/>
    <cellStyle name="Звичайний 18" xfId="115"/>
    <cellStyle name="Звичайний 19" xfId="116"/>
    <cellStyle name="Звичайний 2" xfId="117"/>
    <cellStyle name="Звичайний 20" xfId="118"/>
    <cellStyle name="Звичайний 3" xfId="119"/>
    <cellStyle name="Звичайний 4" xfId="120"/>
    <cellStyle name="Звичайний 5" xfId="121"/>
    <cellStyle name="Звичайний 6" xfId="122"/>
    <cellStyle name="Звичайний 7" xfId="123"/>
    <cellStyle name="Звичайний 8" xfId="124"/>
    <cellStyle name="Звичайний 9" xfId="125"/>
    <cellStyle name="Звичайний_Додаток _ 3 зм_ни 4575" xfId="126"/>
    <cellStyle name="Зв'язана клітинка" xfId="127"/>
    <cellStyle name="Итог" xfId="128"/>
    <cellStyle name="Итог 2" xfId="129"/>
    <cellStyle name="Контрольна клітинка" xfId="130"/>
    <cellStyle name="Контрольная ячейка" xfId="131"/>
    <cellStyle name="Контрольная ячейка 2" xfId="132"/>
    <cellStyle name="Назва" xfId="133"/>
    <cellStyle name="Название" xfId="134"/>
    <cellStyle name="Название 2" xfId="135"/>
    <cellStyle name="Нейтральный" xfId="136"/>
    <cellStyle name="Нейтральный 2" xfId="137"/>
    <cellStyle name="Обчислення" xfId="138"/>
    <cellStyle name="Обычный 10" xfId="139"/>
    <cellStyle name="Обычный 11" xfId="140"/>
    <cellStyle name="Обычный 12" xfId="141"/>
    <cellStyle name="Обычный 13" xfId="142"/>
    <cellStyle name="Обычный 14" xfId="143"/>
    <cellStyle name="Обычный 15" xfId="144"/>
    <cellStyle name="Обычный 2" xfId="145"/>
    <cellStyle name="Обычный 2 2" xfId="146"/>
    <cellStyle name="Обычный 2 2 2" xfId="147"/>
    <cellStyle name="Обычный 2 3" xfId="148"/>
    <cellStyle name="Обычный 2 4" xfId="149"/>
    <cellStyle name="Обычный 2_19rh2012" xfId="150"/>
    <cellStyle name="Обычный 3" xfId="151"/>
    <cellStyle name="Обычный 3 2" xfId="152"/>
    <cellStyle name="Обычный 3 2 2" xfId="153"/>
    <cellStyle name="Обычный 3 3" xfId="154"/>
    <cellStyle name="Обычный 3 3 2" xfId="155"/>
    <cellStyle name="Обычный 3 4" xfId="156"/>
    <cellStyle name="Обычный 3 5" xfId="157"/>
    <cellStyle name="Обычный 3_Додатки бюджет на 2018 рік" xfId="158"/>
    <cellStyle name="Обычный 4" xfId="159"/>
    <cellStyle name="Обычный 4 2" xfId="160"/>
    <cellStyle name="Обычный 5" xfId="161"/>
    <cellStyle name="Обычный 6" xfId="162"/>
    <cellStyle name="Обычный 6 2" xfId="163"/>
    <cellStyle name="Обычный 7" xfId="164"/>
    <cellStyle name="Обычный 8" xfId="165"/>
    <cellStyle name="Обычный 9" xfId="166"/>
    <cellStyle name="Обычный_3" xfId="167"/>
    <cellStyle name="Обычный_Додатки бюджет на 2018 рік 2" xfId="168"/>
    <cellStyle name="Обычный_Програми" xfId="169"/>
    <cellStyle name="Followed Hyperlink" xfId="170"/>
    <cellStyle name="Підсумок" xfId="171"/>
    <cellStyle name="Плохой" xfId="172"/>
    <cellStyle name="Плохой 2" xfId="173"/>
    <cellStyle name="Поганий" xfId="174"/>
    <cellStyle name="Пояснение" xfId="175"/>
    <cellStyle name="Пояснение 2" xfId="176"/>
    <cellStyle name="Примечание" xfId="177"/>
    <cellStyle name="Примечание 2" xfId="178"/>
    <cellStyle name="Примітка" xfId="179"/>
    <cellStyle name="Percent" xfId="180"/>
    <cellStyle name="Процентный 2" xfId="181"/>
    <cellStyle name="Результат" xfId="182"/>
    <cellStyle name="Связанная ячейка" xfId="183"/>
    <cellStyle name="Связанная ячейка 2" xfId="184"/>
    <cellStyle name="Середній" xfId="185"/>
    <cellStyle name="Стиль 1" xfId="186"/>
    <cellStyle name="Текст попередження" xfId="187"/>
    <cellStyle name="Текст пояснення" xfId="188"/>
    <cellStyle name="Текст предупреждения" xfId="189"/>
    <cellStyle name="Текст предупреждения 2" xfId="190"/>
    <cellStyle name="Comma" xfId="191"/>
    <cellStyle name="Comma [0]" xfId="192"/>
    <cellStyle name="Финансовый 2" xfId="193"/>
    <cellStyle name="Хороший" xfId="194"/>
    <cellStyle name="Хороший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85">
      <selection activeCell="A5" sqref="A5:F5"/>
    </sheetView>
  </sheetViews>
  <sheetFormatPr defaultColWidth="9.00390625" defaultRowHeight="12.75"/>
  <cols>
    <col min="1" max="1" width="15.00390625" style="57" customWidth="1"/>
    <col min="2" max="2" width="41.00390625" style="57" customWidth="1"/>
    <col min="3" max="3" width="14.125" style="57" customWidth="1"/>
    <col min="4" max="4" width="14.00390625" style="57" customWidth="1"/>
    <col min="5" max="5" width="14.125" style="57" customWidth="1"/>
    <col min="6" max="6" width="14.75390625" style="57" customWidth="1"/>
    <col min="7" max="16384" width="9.125" style="57" customWidth="1"/>
  </cols>
  <sheetData>
    <row r="1" ht="12.75">
      <c r="D1" s="57" t="s">
        <v>224</v>
      </c>
    </row>
    <row r="2" spans="4:8" ht="15.75">
      <c r="D2" s="244" t="s">
        <v>416</v>
      </c>
      <c r="E2" s="245"/>
      <c r="F2" s="245"/>
      <c r="G2" s="245"/>
      <c r="H2" s="245"/>
    </row>
    <row r="3" ht="15.75">
      <c r="D3" s="220" t="s">
        <v>404</v>
      </c>
    </row>
    <row r="4" ht="15.75">
      <c r="D4" s="220" t="s">
        <v>420</v>
      </c>
    </row>
    <row r="5" spans="1:6" ht="25.5" customHeight="1">
      <c r="A5" s="246" t="s">
        <v>223</v>
      </c>
      <c r="B5" s="247"/>
      <c r="C5" s="247"/>
      <c r="D5" s="247"/>
      <c r="E5" s="247"/>
      <c r="F5" s="247"/>
    </row>
    <row r="6" spans="1:6" ht="25.5" customHeight="1">
      <c r="A6" s="196" t="s">
        <v>222</v>
      </c>
      <c r="B6" s="216"/>
      <c r="C6" s="216"/>
      <c r="D6" s="216"/>
      <c r="E6" s="216"/>
      <c r="F6" s="216"/>
    </row>
    <row r="7" spans="1:6" ht="12.75">
      <c r="A7" s="186" t="s">
        <v>75</v>
      </c>
      <c r="F7" s="111" t="s">
        <v>56</v>
      </c>
    </row>
    <row r="8" spans="1:6" ht="12.75">
      <c r="A8" s="248" t="s">
        <v>221</v>
      </c>
      <c r="B8" s="248" t="s">
        <v>220</v>
      </c>
      <c r="C8" s="249" t="s">
        <v>63</v>
      </c>
      <c r="D8" s="248" t="s">
        <v>0</v>
      </c>
      <c r="E8" s="248" t="s">
        <v>1</v>
      </c>
      <c r="F8" s="248"/>
    </row>
    <row r="9" spans="1:6" ht="12.75">
      <c r="A9" s="248"/>
      <c r="B9" s="248"/>
      <c r="C9" s="248"/>
      <c r="D9" s="248"/>
      <c r="E9" s="248" t="s">
        <v>57</v>
      </c>
      <c r="F9" s="250" t="s">
        <v>64</v>
      </c>
    </row>
    <row r="10" spans="1:6" ht="12.75">
      <c r="A10" s="248"/>
      <c r="B10" s="248"/>
      <c r="C10" s="248"/>
      <c r="D10" s="248"/>
      <c r="E10" s="248"/>
      <c r="F10" s="248"/>
    </row>
    <row r="11" spans="1:6" ht="12.75">
      <c r="A11" s="217">
        <v>1</v>
      </c>
      <c r="B11" s="217">
        <v>2</v>
      </c>
      <c r="C11" s="218">
        <v>3</v>
      </c>
      <c r="D11" s="217">
        <v>4</v>
      </c>
      <c r="E11" s="217">
        <v>5</v>
      </c>
      <c r="F11" s="217">
        <v>6</v>
      </c>
    </row>
    <row r="12" spans="1:6" ht="12.75">
      <c r="A12" s="185">
        <v>10000000</v>
      </c>
      <c r="B12" s="184" t="s">
        <v>219</v>
      </c>
      <c r="C12" s="180">
        <f aca="true" t="shared" si="0" ref="C12:C43">D12+E12</f>
        <v>69332180</v>
      </c>
      <c r="D12" s="183">
        <v>69278980</v>
      </c>
      <c r="E12" s="183">
        <v>53200</v>
      </c>
      <c r="F12" s="183">
        <v>0</v>
      </c>
    </row>
    <row r="13" spans="1:6" ht="25.5">
      <c r="A13" s="185">
        <v>11000000</v>
      </c>
      <c r="B13" s="184" t="s">
        <v>218</v>
      </c>
      <c r="C13" s="180">
        <f t="shared" si="0"/>
        <v>51950200</v>
      </c>
      <c r="D13" s="183">
        <v>51950200</v>
      </c>
      <c r="E13" s="183">
        <v>0</v>
      </c>
      <c r="F13" s="183">
        <v>0</v>
      </c>
    </row>
    <row r="14" spans="1:6" ht="12.75">
      <c r="A14" s="185">
        <v>11010000</v>
      </c>
      <c r="B14" s="184" t="s">
        <v>217</v>
      </c>
      <c r="C14" s="180">
        <f t="shared" si="0"/>
        <v>51950200</v>
      </c>
      <c r="D14" s="183">
        <v>51950200</v>
      </c>
      <c r="E14" s="183">
        <v>0</v>
      </c>
      <c r="F14" s="183">
        <v>0</v>
      </c>
    </row>
    <row r="15" spans="1:6" ht="38.25">
      <c r="A15" s="108">
        <v>11010100</v>
      </c>
      <c r="B15" s="107" t="s">
        <v>216</v>
      </c>
      <c r="C15" s="106">
        <f t="shared" si="0"/>
        <v>34239600</v>
      </c>
      <c r="D15" s="105">
        <v>34239600</v>
      </c>
      <c r="E15" s="105">
        <v>0</v>
      </c>
      <c r="F15" s="105">
        <v>0</v>
      </c>
    </row>
    <row r="16" spans="1:6" ht="63.75">
      <c r="A16" s="108">
        <v>11010200</v>
      </c>
      <c r="B16" s="107" t="s">
        <v>215</v>
      </c>
      <c r="C16" s="106">
        <f t="shared" si="0"/>
        <v>1491400</v>
      </c>
      <c r="D16" s="105">
        <v>1491400</v>
      </c>
      <c r="E16" s="105">
        <v>0</v>
      </c>
      <c r="F16" s="105">
        <v>0</v>
      </c>
    </row>
    <row r="17" spans="1:6" ht="38.25">
      <c r="A17" s="108">
        <v>11010400</v>
      </c>
      <c r="B17" s="107" t="s">
        <v>214</v>
      </c>
      <c r="C17" s="106">
        <f t="shared" si="0"/>
        <v>16119200</v>
      </c>
      <c r="D17" s="105">
        <v>16119200</v>
      </c>
      <c r="E17" s="105">
        <v>0</v>
      </c>
      <c r="F17" s="105">
        <v>0</v>
      </c>
    </row>
    <row r="18" spans="1:6" ht="38.25">
      <c r="A18" s="108">
        <v>11010500</v>
      </c>
      <c r="B18" s="107" t="s">
        <v>213</v>
      </c>
      <c r="C18" s="106">
        <f t="shared" si="0"/>
        <v>100000</v>
      </c>
      <c r="D18" s="105">
        <v>100000</v>
      </c>
      <c r="E18" s="105">
        <v>0</v>
      </c>
      <c r="F18" s="105">
        <v>0</v>
      </c>
    </row>
    <row r="19" spans="1:6" ht="25.5">
      <c r="A19" s="185">
        <v>13000000</v>
      </c>
      <c r="B19" s="184" t="s">
        <v>212</v>
      </c>
      <c r="C19" s="180">
        <f t="shared" si="0"/>
        <v>169930</v>
      </c>
      <c r="D19" s="183">
        <v>169930</v>
      </c>
      <c r="E19" s="183">
        <v>0</v>
      </c>
      <c r="F19" s="183">
        <v>0</v>
      </c>
    </row>
    <row r="20" spans="1:6" ht="25.5">
      <c r="A20" s="185">
        <v>13010000</v>
      </c>
      <c r="B20" s="184" t="s">
        <v>211</v>
      </c>
      <c r="C20" s="180">
        <f t="shared" si="0"/>
        <v>167510</v>
      </c>
      <c r="D20" s="183">
        <v>167510</v>
      </c>
      <c r="E20" s="183">
        <v>0</v>
      </c>
      <c r="F20" s="183">
        <v>0</v>
      </c>
    </row>
    <row r="21" spans="1:6" ht="51">
      <c r="A21" s="108">
        <v>13010100</v>
      </c>
      <c r="B21" s="107" t="s">
        <v>210</v>
      </c>
      <c r="C21" s="106">
        <f t="shared" si="0"/>
        <v>96340</v>
      </c>
      <c r="D21" s="105">
        <v>96340</v>
      </c>
      <c r="E21" s="105">
        <v>0</v>
      </c>
      <c r="F21" s="105">
        <v>0</v>
      </c>
    </row>
    <row r="22" spans="1:6" ht="63.75">
      <c r="A22" s="108">
        <v>13010200</v>
      </c>
      <c r="B22" s="107" t="s">
        <v>209</v>
      </c>
      <c r="C22" s="106">
        <f t="shared" si="0"/>
        <v>71170</v>
      </c>
      <c r="D22" s="105">
        <v>71170</v>
      </c>
      <c r="E22" s="105">
        <v>0</v>
      </c>
      <c r="F22" s="105">
        <v>0</v>
      </c>
    </row>
    <row r="23" spans="1:6" ht="25.5">
      <c r="A23" s="185">
        <v>13030000</v>
      </c>
      <c r="B23" s="184" t="s">
        <v>403</v>
      </c>
      <c r="C23" s="180">
        <f t="shared" si="0"/>
        <v>2420</v>
      </c>
      <c r="D23" s="183">
        <v>2420</v>
      </c>
      <c r="E23" s="183">
        <v>0</v>
      </c>
      <c r="F23" s="183">
        <v>0</v>
      </c>
    </row>
    <row r="24" spans="1:6" ht="38.25">
      <c r="A24" s="108">
        <v>13030100</v>
      </c>
      <c r="B24" s="107" t="s">
        <v>402</v>
      </c>
      <c r="C24" s="106">
        <f t="shared" si="0"/>
        <v>2420</v>
      </c>
      <c r="D24" s="105">
        <v>2420</v>
      </c>
      <c r="E24" s="105">
        <v>0</v>
      </c>
      <c r="F24" s="105">
        <v>0</v>
      </c>
    </row>
    <row r="25" spans="1:6" ht="12.75">
      <c r="A25" s="185">
        <v>14000000</v>
      </c>
      <c r="B25" s="184" t="s">
        <v>208</v>
      </c>
      <c r="C25" s="180">
        <f t="shared" si="0"/>
        <v>1397800</v>
      </c>
      <c r="D25" s="183">
        <v>1397800</v>
      </c>
      <c r="E25" s="183">
        <v>0</v>
      </c>
      <c r="F25" s="183">
        <v>0</v>
      </c>
    </row>
    <row r="26" spans="1:6" ht="25.5">
      <c r="A26" s="185">
        <v>14020000</v>
      </c>
      <c r="B26" s="184" t="s">
        <v>207</v>
      </c>
      <c r="C26" s="180">
        <f t="shared" si="0"/>
        <v>278000</v>
      </c>
      <c r="D26" s="183">
        <v>278000</v>
      </c>
      <c r="E26" s="183">
        <v>0</v>
      </c>
      <c r="F26" s="183">
        <v>0</v>
      </c>
    </row>
    <row r="27" spans="1:6" ht="12.75">
      <c r="A27" s="108">
        <v>14021900</v>
      </c>
      <c r="B27" s="107" t="s">
        <v>205</v>
      </c>
      <c r="C27" s="106">
        <f t="shared" si="0"/>
        <v>278000</v>
      </c>
      <c r="D27" s="105">
        <v>278000</v>
      </c>
      <c r="E27" s="105">
        <v>0</v>
      </c>
      <c r="F27" s="105">
        <v>0</v>
      </c>
    </row>
    <row r="28" spans="1:6" ht="38.25">
      <c r="A28" s="185">
        <v>14030000</v>
      </c>
      <c r="B28" s="184" t="s">
        <v>206</v>
      </c>
      <c r="C28" s="180">
        <f t="shared" si="0"/>
        <v>972000</v>
      </c>
      <c r="D28" s="183">
        <v>972000</v>
      </c>
      <c r="E28" s="183">
        <v>0</v>
      </c>
      <c r="F28" s="183">
        <v>0</v>
      </c>
    </row>
    <row r="29" spans="1:6" ht="12.75">
      <c r="A29" s="108">
        <v>14031900</v>
      </c>
      <c r="B29" s="107" t="s">
        <v>205</v>
      </c>
      <c r="C29" s="106">
        <f t="shared" si="0"/>
        <v>972000</v>
      </c>
      <c r="D29" s="105">
        <v>972000</v>
      </c>
      <c r="E29" s="105">
        <v>0</v>
      </c>
      <c r="F29" s="105">
        <v>0</v>
      </c>
    </row>
    <row r="30" spans="1:6" ht="38.25">
      <c r="A30" s="108">
        <v>14040000</v>
      </c>
      <c r="B30" s="107" t="s">
        <v>204</v>
      </c>
      <c r="C30" s="106">
        <f t="shared" si="0"/>
        <v>147800</v>
      </c>
      <c r="D30" s="105">
        <v>147800</v>
      </c>
      <c r="E30" s="105">
        <v>0</v>
      </c>
      <c r="F30" s="105">
        <v>0</v>
      </c>
    </row>
    <row r="31" spans="1:6" ht="38.25">
      <c r="A31" s="185">
        <v>18000000</v>
      </c>
      <c r="B31" s="184" t="s">
        <v>401</v>
      </c>
      <c r="C31" s="180">
        <f t="shared" si="0"/>
        <v>15761050</v>
      </c>
      <c r="D31" s="183">
        <v>15761050</v>
      </c>
      <c r="E31" s="183">
        <v>0</v>
      </c>
      <c r="F31" s="183">
        <v>0</v>
      </c>
    </row>
    <row r="32" spans="1:6" ht="12.75">
      <c r="A32" s="185">
        <v>18010000</v>
      </c>
      <c r="B32" s="184" t="s">
        <v>203</v>
      </c>
      <c r="C32" s="180">
        <f t="shared" si="0"/>
        <v>6815860</v>
      </c>
      <c r="D32" s="183">
        <v>6815860</v>
      </c>
      <c r="E32" s="183">
        <v>0</v>
      </c>
      <c r="F32" s="183">
        <v>0</v>
      </c>
    </row>
    <row r="33" spans="1:6" ht="51">
      <c r="A33" s="108">
        <v>18010100</v>
      </c>
      <c r="B33" s="107" t="s">
        <v>202</v>
      </c>
      <c r="C33" s="106">
        <f t="shared" si="0"/>
        <v>5530</v>
      </c>
      <c r="D33" s="105">
        <v>5530</v>
      </c>
      <c r="E33" s="105">
        <v>0</v>
      </c>
      <c r="F33" s="105">
        <v>0</v>
      </c>
    </row>
    <row r="34" spans="1:6" ht="51">
      <c r="A34" s="108">
        <v>18010200</v>
      </c>
      <c r="B34" s="107" t="s">
        <v>201</v>
      </c>
      <c r="C34" s="106">
        <f t="shared" si="0"/>
        <v>6870</v>
      </c>
      <c r="D34" s="105">
        <v>6870</v>
      </c>
      <c r="E34" s="105">
        <v>0</v>
      </c>
      <c r="F34" s="105">
        <v>0</v>
      </c>
    </row>
    <row r="35" spans="1:6" ht="51">
      <c r="A35" s="108">
        <v>18010300</v>
      </c>
      <c r="B35" s="107" t="s">
        <v>200</v>
      </c>
      <c r="C35" s="106">
        <f t="shared" si="0"/>
        <v>11670</v>
      </c>
      <c r="D35" s="105">
        <v>11670</v>
      </c>
      <c r="E35" s="105">
        <v>0</v>
      </c>
      <c r="F35" s="105">
        <v>0</v>
      </c>
    </row>
    <row r="36" spans="1:6" ht="51">
      <c r="A36" s="108">
        <v>18010400</v>
      </c>
      <c r="B36" s="107" t="s">
        <v>199</v>
      </c>
      <c r="C36" s="106">
        <f t="shared" si="0"/>
        <v>93100</v>
      </c>
      <c r="D36" s="105">
        <v>93100</v>
      </c>
      <c r="E36" s="105">
        <v>0</v>
      </c>
      <c r="F36" s="105">
        <v>0</v>
      </c>
    </row>
    <row r="37" spans="1:6" ht="12.75">
      <c r="A37" s="108">
        <v>18010500</v>
      </c>
      <c r="B37" s="107" t="s">
        <v>198</v>
      </c>
      <c r="C37" s="106">
        <f t="shared" si="0"/>
        <v>490170</v>
      </c>
      <c r="D37" s="105">
        <v>490170</v>
      </c>
      <c r="E37" s="105">
        <v>0</v>
      </c>
      <c r="F37" s="105">
        <v>0</v>
      </c>
    </row>
    <row r="38" spans="1:6" ht="12.75">
      <c r="A38" s="108">
        <v>18010600</v>
      </c>
      <c r="B38" s="107" t="s">
        <v>197</v>
      </c>
      <c r="C38" s="106">
        <f t="shared" si="0"/>
        <v>5035560</v>
      </c>
      <c r="D38" s="105">
        <v>5035560</v>
      </c>
      <c r="E38" s="105">
        <v>0</v>
      </c>
      <c r="F38" s="105">
        <v>0</v>
      </c>
    </row>
    <row r="39" spans="1:6" ht="12.75">
      <c r="A39" s="108">
        <v>18010700</v>
      </c>
      <c r="B39" s="107" t="s">
        <v>196</v>
      </c>
      <c r="C39" s="106">
        <f t="shared" si="0"/>
        <v>490660</v>
      </c>
      <c r="D39" s="105">
        <v>490660</v>
      </c>
      <c r="E39" s="105">
        <v>0</v>
      </c>
      <c r="F39" s="105">
        <v>0</v>
      </c>
    </row>
    <row r="40" spans="1:6" ht="12.75">
      <c r="A40" s="108">
        <v>18010900</v>
      </c>
      <c r="B40" s="107" t="s">
        <v>195</v>
      </c>
      <c r="C40" s="106">
        <f t="shared" si="0"/>
        <v>657300</v>
      </c>
      <c r="D40" s="105">
        <v>657300</v>
      </c>
      <c r="E40" s="105">
        <v>0</v>
      </c>
      <c r="F40" s="105">
        <v>0</v>
      </c>
    </row>
    <row r="41" spans="1:6" ht="12.75">
      <c r="A41" s="108">
        <v>18011100</v>
      </c>
      <c r="B41" s="107" t="s">
        <v>194</v>
      </c>
      <c r="C41" s="106">
        <f t="shared" si="0"/>
        <v>25000</v>
      </c>
      <c r="D41" s="105">
        <v>25000</v>
      </c>
      <c r="E41" s="105">
        <v>0</v>
      </c>
      <c r="F41" s="105">
        <v>0</v>
      </c>
    </row>
    <row r="42" spans="1:6" ht="12.75">
      <c r="A42" s="185">
        <v>18030000</v>
      </c>
      <c r="B42" s="184" t="s">
        <v>193</v>
      </c>
      <c r="C42" s="180">
        <f t="shared" si="0"/>
        <v>210</v>
      </c>
      <c r="D42" s="183">
        <v>210</v>
      </c>
      <c r="E42" s="183">
        <v>0</v>
      </c>
      <c r="F42" s="183">
        <v>0</v>
      </c>
    </row>
    <row r="43" spans="1:6" ht="25.5">
      <c r="A43" s="108">
        <v>18030100</v>
      </c>
      <c r="B43" s="107" t="s">
        <v>192</v>
      </c>
      <c r="C43" s="106">
        <f t="shared" si="0"/>
        <v>210</v>
      </c>
      <c r="D43" s="105">
        <v>210</v>
      </c>
      <c r="E43" s="105">
        <v>0</v>
      </c>
      <c r="F43" s="105">
        <v>0</v>
      </c>
    </row>
    <row r="44" spans="1:6" ht="12.75">
      <c r="A44" s="185">
        <v>18050000</v>
      </c>
      <c r="B44" s="184" t="s">
        <v>191</v>
      </c>
      <c r="C44" s="180">
        <f aca="true" t="shared" si="1" ref="C44:C75">D44+E44</f>
        <v>8944980</v>
      </c>
      <c r="D44" s="183">
        <v>8944980</v>
      </c>
      <c r="E44" s="183">
        <v>0</v>
      </c>
      <c r="F44" s="183">
        <v>0</v>
      </c>
    </row>
    <row r="45" spans="1:6" ht="12.75">
      <c r="A45" s="108">
        <v>18050300</v>
      </c>
      <c r="B45" s="107" t="s">
        <v>190</v>
      </c>
      <c r="C45" s="106">
        <f t="shared" si="1"/>
        <v>73600</v>
      </c>
      <c r="D45" s="105">
        <v>73600</v>
      </c>
      <c r="E45" s="105">
        <v>0</v>
      </c>
      <c r="F45" s="105">
        <v>0</v>
      </c>
    </row>
    <row r="46" spans="1:6" ht="12.75">
      <c r="A46" s="108">
        <v>18050400</v>
      </c>
      <c r="B46" s="107" t="s">
        <v>189</v>
      </c>
      <c r="C46" s="106">
        <f t="shared" si="1"/>
        <v>2102300</v>
      </c>
      <c r="D46" s="105">
        <v>2102300</v>
      </c>
      <c r="E46" s="105">
        <v>0</v>
      </c>
      <c r="F46" s="105">
        <v>0</v>
      </c>
    </row>
    <row r="47" spans="1:6" ht="63.75">
      <c r="A47" s="108">
        <v>18050500</v>
      </c>
      <c r="B47" s="107" t="s">
        <v>188</v>
      </c>
      <c r="C47" s="106">
        <f t="shared" si="1"/>
        <v>6769080</v>
      </c>
      <c r="D47" s="105">
        <v>6769080</v>
      </c>
      <c r="E47" s="105">
        <v>0</v>
      </c>
      <c r="F47" s="105">
        <v>0</v>
      </c>
    </row>
    <row r="48" spans="1:6" ht="12.75">
      <c r="A48" s="185">
        <v>19000000</v>
      </c>
      <c r="B48" s="184" t="s">
        <v>187</v>
      </c>
      <c r="C48" s="180">
        <f t="shared" si="1"/>
        <v>53200</v>
      </c>
      <c r="D48" s="183">
        <v>0</v>
      </c>
      <c r="E48" s="183">
        <v>53200</v>
      </c>
      <c r="F48" s="183">
        <v>0</v>
      </c>
    </row>
    <row r="49" spans="1:6" ht="12.75">
      <c r="A49" s="185">
        <v>19010000</v>
      </c>
      <c r="B49" s="184" t="s">
        <v>186</v>
      </c>
      <c r="C49" s="180">
        <f t="shared" si="1"/>
        <v>53200</v>
      </c>
      <c r="D49" s="183">
        <v>0</v>
      </c>
      <c r="E49" s="183">
        <v>53200</v>
      </c>
      <c r="F49" s="183">
        <v>0</v>
      </c>
    </row>
    <row r="50" spans="1:6" ht="63.75">
      <c r="A50" s="108">
        <v>19010100</v>
      </c>
      <c r="B50" s="107" t="s">
        <v>185</v>
      </c>
      <c r="C50" s="106">
        <f t="shared" si="1"/>
        <v>46930</v>
      </c>
      <c r="D50" s="105">
        <v>0</v>
      </c>
      <c r="E50" s="105">
        <v>46930</v>
      </c>
      <c r="F50" s="105">
        <v>0</v>
      </c>
    </row>
    <row r="51" spans="1:6" ht="51">
      <c r="A51" s="108">
        <v>19010300</v>
      </c>
      <c r="B51" s="107" t="s">
        <v>184</v>
      </c>
      <c r="C51" s="106">
        <f t="shared" si="1"/>
        <v>6270</v>
      </c>
      <c r="D51" s="105">
        <v>0</v>
      </c>
      <c r="E51" s="105">
        <v>6270</v>
      </c>
      <c r="F51" s="105">
        <v>0</v>
      </c>
    </row>
    <row r="52" spans="1:6" ht="12.75">
      <c r="A52" s="185">
        <v>20000000</v>
      </c>
      <c r="B52" s="184" t="s">
        <v>183</v>
      </c>
      <c r="C52" s="180">
        <f t="shared" si="1"/>
        <v>2750220</v>
      </c>
      <c r="D52" s="183">
        <v>988820</v>
      </c>
      <c r="E52" s="183">
        <v>1761400</v>
      </c>
      <c r="F52" s="183">
        <v>0</v>
      </c>
    </row>
    <row r="53" spans="1:6" ht="25.5">
      <c r="A53" s="185">
        <v>21000000</v>
      </c>
      <c r="B53" s="184" t="s">
        <v>182</v>
      </c>
      <c r="C53" s="180">
        <f t="shared" si="1"/>
        <v>120</v>
      </c>
      <c r="D53" s="183">
        <v>120</v>
      </c>
      <c r="E53" s="183">
        <v>0</v>
      </c>
      <c r="F53" s="183">
        <v>0</v>
      </c>
    </row>
    <row r="54" spans="1:6" ht="12.75">
      <c r="A54" s="185">
        <v>21080000</v>
      </c>
      <c r="B54" s="184" t="s">
        <v>168</v>
      </c>
      <c r="C54" s="180">
        <f t="shared" si="1"/>
        <v>120</v>
      </c>
      <c r="D54" s="183">
        <v>120</v>
      </c>
      <c r="E54" s="183">
        <v>0</v>
      </c>
      <c r="F54" s="183">
        <v>0</v>
      </c>
    </row>
    <row r="55" spans="1:6" ht="12.75">
      <c r="A55" s="108">
        <v>21081100</v>
      </c>
      <c r="B55" s="107" t="s">
        <v>181</v>
      </c>
      <c r="C55" s="106">
        <f t="shared" si="1"/>
        <v>120</v>
      </c>
      <c r="D55" s="105">
        <v>120</v>
      </c>
      <c r="E55" s="105">
        <v>0</v>
      </c>
      <c r="F55" s="105">
        <v>0</v>
      </c>
    </row>
    <row r="56" spans="1:6" ht="25.5">
      <c r="A56" s="185">
        <v>22000000</v>
      </c>
      <c r="B56" s="184" t="s">
        <v>180</v>
      </c>
      <c r="C56" s="180">
        <f t="shared" si="1"/>
        <v>987140</v>
      </c>
      <c r="D56" s="183">
        <v>987140</v>
      </c>
      <c r="E56" s="183">
        <v>0</v>
      </c>
      <c r="F56" s="183">
        <v>0</v>
      </c>
    </row>
    <row r="57" spans="1:6" ht="12.75">
      <c r="A57" s="185">
        <v>22010000</v>
      </c>
      <c r="B57" s="184" t="s">
        <v>179</v>
      </c>
      <c r="C57" s="180">
        <f t="shared" si="1"/>
        <v>730740</v>
      </c>
      <c r="D57" s="183">
        <v>730740</v>
      </c>
      <c r="E57" s="183">
        <v>0</v>
      </c>
      <c r="F57" s="183">
        <v>0</v>
      </c>
    </row>
    <row r="58" spans="1:6" ht="38.25">
      <c r="A58" s="108">
        <v>22010300</v>
      </c>
      <c r="B58" s="107" t="s">
        <v>178</v>
      </c>
      <c r="C58" s="106">
        <f t="shared" si="1"/>
        <v>2520</v>
      </c>
      <c r="D58" s="105">
        <v>2520</v>
      </c>
      <c r="E58" s="105">
        <v>0</v>
      </c>
      <c r="F58" s="105">
        <v>0</v>
      </c>
    </row>
    <row r="59" spans="1:6" ht="25.5">
      <c r="A59" s="108">
        <v>22012500</v>
      </c>
      <c r="B59" s="107" t="s">
        <v>177</v>
      </c>
      <c r="C59" s="106">
        <f t="shared" si="1"/>
        <v>132920</v>
      </c>
      <c r="D59" s="105">
        <v>132920</v>
      </c>
      <c r="E59" s="105">
        <v>0</v>
      </c>
      <c r="F59" s="105">
        <v>0</v>
      </c>
    </row>
    <row r="60" spans="1:6" ht="38.25">
      <c r="A60" s="108">
        <v>22012600</v>
      </c>
      <c r="B60" s="107" t="s">
        <v>176</v>
      </c>
      <c r="C60" s="106">
        <f t="shared" si="1"/>
        <v>595300</v>
      </c>
      <c r="D60" s="105">
        <v>595300</v>
      </c>
      <c r="E60" s="105">
        <v>0</v>
      </c>
      <c r="F60" s="105">
        <v>0</v>
      </c>
    </row>
    <row r="61" spans="1:6" ht="38.25">
      <c r="A61" s="185">
        <v>22080000</v>
      </c>
      <c r="B61" s="184" t="s">
        <v>175</v>
      </c>
      <c r="C61" s="180">
        <f t="shared" si="1"/>
        <v>192000</v>
      </c>
      <c r="D61" s="183">
        <v>192000</v>
      </c>
      <c r="E61" s="183">
        <v>0</v>
      </c>
      <c r="F61" s="183">
        <v>0</v>
      </c>
    </row>
    <row r="62" spans="1:6" ht="51">
      <c r="A62" s="108">
        <v>22080400</v>
      </c>
      <c r="B62" s="107" t="s">
        <v>174</v>
      </c>
      <c r="C62" s="106">
        <f t="shared" si="1"/>
        <v>192000</v>
      </c>
      <c r="D62" s="105">
        <v>192000</v>
      </c>
      <c r="E62" s="105">
        <v>0</v>
      </c>
      <c r="F62" s="105">
        <v>0</v>
      </c>
    </row>
    <row r="63" spans="1:6" ht="12.75">
      <c r="A63" s="185">
        <v>22090000</v>
      </c>
      <c r="B63" s="184" t="s">
        <v>173</v>
      </c>
      <c r="C63" s="180">
        <f t="shared" si="1"/>
        <v>62800</v>
      </c>
      <c r="D63" s="183">
        <v>62800</v>
      </c>
      <c r="E63" s="183">
        <v>0</v>
      </c>
      <c r="F63" s="183">
        <v>0</v>
      </c>
    </row>
    <row r="64" spans="1:6" ht="51">
      <c r="A64" s="108">
        <v>22090100</v>
      </c>
      <c r="B64" s="107" t="s">
        <v>172</v>
      </c>
      <c r="C64" s="106">
        <f t="shared" si="1"/>
        <v>61650</v>
      </c>
      <c r="D64" s="105">
        <v>61650</v>
      </c>
      <c r="E64" s="105">
        <v>0</v>
      </c>
      <c r="F64" s="105">
        <v>0</v>
      </c>
    </row>
    <row r="65" spans="1:6" ht="38.25">
      <c r="A65" s="108">
        <v>22090400</v>
      </c>
      <c r="B65" s="107" t="s">
        <v>171</v>
      </c>
      <c r="C65" s="106">
        <f t="shared" si="1"/>
        <v>1150</v>
      </c>
      <c r="D65" s="105">
        <v>1150</v>
      </c>
      <c r="E65" s="105">
        <v>0</v>
      </c>
      <c r="F65" s="105">
        <v>0</v>
      </c>
    </row>
    <row r="66" spans="1:6" ht="76.5">
      <c r="A66" s="108">
        <v>22130000</v>
      </c>
      <c r="B66" s="107" t="s">
        <v>170</v>
      </c>
      <c r="C66" s="106">
        <f t="shared" si="1"/>
        <v>1600</v>
      </c>
      <c r="D66" s="105">
        <v>1600</v>
      </c>
      <c r="E66" s="105">
        <v>0</v>
      </c>
      <c r="F66" s="105">
        <v>0</v>
      </c>
    </row>
    <row r="67" spans="1:6" ht="12.75">
      <c r="A67" s="185">
        <v>24000000</v>
      </c>
      <c r="B67" s="184" t="s">
        <v>169</v>
      </c>
      <c r="C67" s="180">
        <f t="shared" si="1"/>
        <v>1560</v>
      </c>
      <c r="D67" s="183">
        <v>1560</v>
      </c>
      <c r="E67" s="183">
        <v>0</v>
      </c>
      <c r="F67" s="183">
        <v>0</v>
      </c>
    </row>
    <row r="68" spans="1:6" ht="12.75">
      <c r="A68" s="185">
        <v>24060000</v>
      </c>
      <c r="B68" s="184" t="s">
        <v>168</v>
      </c>
      <c r="C68" s="180">
        <f t="shared" si="1"/>
        <v>1560</v>
      </c>
      <c r="D68" s="183">
        <v>1560</v>
      </c>
      <c r="E68" s="183">
        <v>0</v>
      </c>
      <c r="F68" s="183">
        <v>0</v>
      </c>
    </row>
    <row r="69" spans="1:6" ht="12.75">
      <c r="A69" s="108">
        <v>24060300</v>
      </c>
      <c r="B69" s="107" t="s">
        <v>168</v>
      </c>
      <c r="C69" s="106">
        <f t="shared" si="1"/>
        <v>1560</v>
      </c>
      <c r="D69" s="105">
        <v>1560</v>
      </c>
      <c r="E69" s="105">
        <v>0</v>
      </c>
      <c r="F69" s="105">
        <v>0</v>
      </c>
    </row>
    <row r="70" spans="1:6" ht="12.75">
      <c r="A70" s="185">
        <v>25000000</v>
      </c>
      <c r="B70" s="184" t="s">
        <v>167</v>
      </c>
      <c r="C70" s="180">
        <f t="shared" si="1"/>
        <v>1761400</v>
      </c>
      <c r="D70" s="183">
        <v>0</v>
      </c>
      <c r="E70" s="183">
        <v>1761400</v>
      </c>
      <c r="F70" s="183">
        <v>0</v>
      </c>
    </row>
    <row r="71" spans="1:6" ht="38.25">
      <c r="A71" s="185">
        <v>25010000</v>
      </c>
      <c r="B71" s="184" t="s">
        <v>166</v>
      </c>
      <c r="C71" s="180">
        <f t="shared" si="1"/>
        <v>1361400</v>
      </c>
      <c r="D71" s="183">
        <v>0</v>
      </c>
      <c r="E71" s="183">
        <v>1361400</v>
      </c>
      <c r="F71" s="183">
        <v>0</v>
      </c>
    </row>
    <row r="72" spans="1:6" ht="25.5">
      <c r="A72" s="108">
        <v>25010100</v>
      </c>
      <c r="B72" s="107" t="s">
        <v>165</v>
      </c>
      <c r="C72" s="106">
        <f t="shared" si="1"/>
        <v>670000</v>
      </c>
      <c r="D72" s="105">
        <v>0</v>
      </c>
      <c r="E72" s="105">
        <v>670000</v>
      </c>
      <c r="F72" s="105">
        <v>0</v>
      </c>
    </row>
    <row r="73" spans="1:6" ht="25.5">
      <c r="A73" s="108">
        <v>25010200</v>
      </c>
      <c r="B73" s="107" t="s">
        <v>164</v>
      </c>
      <c r="C73" s="106">
        <f t="shared" si="1"/>
        <v>354900</v>
      </c>
      <c r="D73" s="105">
        <v>0</v>
      </c>
      <c r="E73" s="105">
        <v>354900</v>
      </c>
      <c r="F73" s="105">
        <v>0</v>
      </c>
    </row>
    <row r="74" spans="1:6" ht="51">
      <c r="A74" s="108">
        <v>25010300</v>
      </c>
      <c r="B74" s="107" t="s">
        <v>163</v>
      </c>
      <c r="C74" s="106">
        <f t="shared" si="1"/>
        <v>336500</v>
      </c>
      <c r="D74" s="105">
        <v>0</v>
      </c>
      <c r="E74" s="105">
        <v>336500</v>
      </c>
      <c r="F74" s="105">
        <v>0</v>
      </c>
    </row>
    <row r="75" spans="1:6" ht="25.5">
      <c r="A75" s="185">
        <v>25020000</v>
      </c>
      <c r="B75" s="184" t="s">
        <v>162</v>
      </c>
      <c r="C75" s="180">
        <f t="shared" si="1"/>
        <v>400000</v>
      </c>
      <c r="D75" s="183">
        <v>0</v>
      </c>
      <c r="E75" s="183">
        <v>400000</v>
      </c>
      <c r="F75" s="183">
        <v>0</v>
      </c>
    </row>
    <row r="76" spans="1:6" ht="89.25">
      <c r="A76" s="108">
        <v>25020200</v>
      </c>
      <c r="B76" s="107" t="s">
        <v>161</v>
      </c>
      <c r="C76" s="106">
        <f aca="true" t="shared" si="2" ref="C76:C90">D76+E76</f>
        <v>400000</v>
      </c>
      <c r="D76" s="105">
        <v>0</v>
      </c>
      <c r="E76" s="105">
        <v>400000</v>
      </c>
      <c r="F76" s="105">
        <v>0</v>
      </c>
    </row>
    <row r="77" spans="1:6" ht="12.75">
      <c r="A77" s="185">
        <v>30000000</v>
      </c>
      <c r="B77" s="184" t="s">
        <v>160</v>
      </c>
      <c r="C77" s="180">
        <f t="shared" si="2"/>
        <v>2440</v>
      </c>
      <c r="D77" s="183">
        <v>0</v>
      </c>
      <c r="E77" s="183">
        <v>2440</v>
      </c>
      <c r="F77" s="183">
        <v>2440</v>
      </c>
    </row>
    <row r="78" spans="1:6" ht="25.5">
      <c r="A78" s="185">
        <v>33000000</v>
      </c>
      <c r="B78" s="184" t="s">
        <v>159</v>
      </c>
      <c r="C78" s="180">
        <f t="shared" si="2"/>
        <v>2440</v>
      </c>
      <c r="D78" s="183">
        <v>0</v>
      </c>
      <c r="E78" s="183">
        <v>2440</v>
      </c>
      <c r="F78" s="183">
        <v>2440</v>
      </c>
    </row>
    <row r="79" spans="1:6" ht="12.75">
      <c r="A79" s="185">
        <v>33010000</v>
      </c>
      <c r="B79" s="184" t="s">
        <v>158</v>
      </c>
      <c r="C79" s="180">
        <f t="shared" si="2"/>
        <v>2440</v>
      </c>
      <c r="D79" s="183">
        <v>0</v>
      </c>
      <c r="E79" s="183">
        <v>2440</v>
      </c>
      <c r="F79" s="183">
        <v>2440</v>
      </c>
    </row>
    <row r="80" spans="1:6" ht="76.5">
      <c r="A80" s="108">
        <v>33010100</v>
      </c>
      <c r="B80" s="107" t="s">
        <v>157</v>
      </c>
      <c r="C80" s="106">
        <f t="shared" si="2"/>
        <v>2440</v>
      </c>
      <c r="D80" s="105">
        <v>0</v>
      </c>
      <c r="E80" s="105">
        <v>2440</v>
      </c>
      <c r="F80" s="105">
        <v>2440</v>
      </c>
    </row>
    <row r="81" spans="1:6" ht="25.5">
      <c r="A81" s="219"/>
      <c r="B81" s="181" t="s">
        <v>156</v>
      </c>
      <c r="C81" s="180">
        <f t="shared" si="2"/>
        <v>72084840</v>
      </c>
      <c r="D81" s="180">
        <v>70267800</v>
      </c>
      <c r="E81" s="180">
        <v>1817040</v>
      </c>
      <c r="F81" s="180">
        <v>2440</v>
      </c>
    </row>
    <row r="82" spans="1:6" ht="12.75">
      <c r="A82" s="185">
        <v>40000000</v>
      </c>
      <c r="B82" s="184" t="s">
        <v>155</v>
      </c>
      <c r="C82" s="180">
        <f t="shared" si="2"/>
        <v>28020810</v>
      </c>
      <c r="D82" s="183">
        <v>28020810</v>
      </c>
      <c r="E82" s="183">
        <v>0</v>
      </c>
      <c r="F82" s="183">
        <v>0</v>
      </c>
    </row>
    <row r="83" spans="1:6" ht="12.75">
      <c r="A83" s="185">
        <v>41000000</v>
      </c>
      <c r="B83" s="184" t="s">
        <v>154</v>
      </c>
      <c r="C83" s="180">
        <f t="shared" si="2"/>
        <v>28020810</v>
      </c>
      <c r="D83" s="183">
        <v>28020810</v>
      </c>
      <c r="E83" s="183">
        <v>0</v>
      </c>
      <c r="F83" s="183">
        <v>0</v>
      </c>
    </row>
    <row r="84" spans="1:6" ht="25.5">
      <c r="A84" s="185">
        <v>41030000</v>
      </c>
      <c r="B84" s="184" t="s">
        <v>153</v>
      </c>
      <c r="C84" s="180">
        <f t="shared" si="2"/>
        <v>27773100</v>
      </c>
      <c r="D84" s="183">
        <v>27773100</v>
      </c>
      <c r="E84" s="183">
        <v>0</v>
      </c>
      <c r="F84" s="183">
        <v>0</v>
      </c>
    </row>
    <row r="85" spans="1:6" ht="25.5">
      <c r="A85" s="108">
        <v>41033900</v>
      </c>
      <c r="B85" s="107" t="s">
        <v>152</v>
      </c>
      <c r="C85" s="106">
        <f t="shared" si="2"/>
        <v>27773100</v>
      </c>
      <c r="D85" s="105">
        <v>27773100</v>
      </c>
      <c r="E85" s="105">
        <v>0</v>
      </c>
      <c r="F85" s="105">
        <v>0</v>
      </c>
    </row>
    <row r="86" spans="1:6" ht="25.5">
      <c r="A86" s="185">
        <v>41050000</v>
      </c>
      <c r="B86" s="184" t="s">
        <v>151</v>
      </c>
      <c r="C86" s="180">
        <f t="shared" si="2"/>
        <v>247710</v>
      </c>
      <c r="D86" s="183">
        <v>247710</v>
      </c>
      <c r="E86" s="183">
        <v>0</v>
      </c>
      <c r="F86" s="183">
        <v>0</v>
      </c>
    </row>
    <row r="87" spans="1:6" ht="51">
      <c r="A87" s="108">
        <v>41051200</v>
      </c>
      <c r="B87" s="107" t="s">
        <v>400</v>
      </c>
      <c r="C87" s="106">
        <f t="shared" si="2"/>
        <v>61810</v>
      </c>
      <c r="D87" s="105">
        <v>61810</v>
      </c>
      <c r="E87" s="105">
        <v>0</v>
      </c>
      <c r="F87" s="105">
        <v>0</v>
      </c>
    </row>
    <row r="88" spans="1:6" ht="12.75">
      <c r="A88" s="108">
        <v>41053900</v>
      </c>
      <c r="B88" s="107" t="s">
        <v>150</v>
      </c>
      <c r="C88" s="106">
        <f t="shared" si="2"/>
        <v>12700</v>
      </c>
      <c r="D88" s="105">
        <v>12700</v>
      </c>
      <c r="E88" s="105">
        <v>0</v>
      </c>
      <c r="F88" s="105">
        <v>0</v>
      </c>
    </row>
    <row r="89" spans="1:6" ht="51">
      <c r="A89" s="108">
        <v>41055000</v>
      </c>
      <c r="B89" s="107" t="s">
        <v>149</v>
      </c>
      <c r="C89" s="106">
        <f t="shared" si="2"/>
        <v>173200</v>
      </c>
      <c r="D89" s="105">
        <v>173200</v>
      </c>
      <c r="E89" s="105">
        <v>0</v>
      </c>
      <c r="F89" s="105">
        <v>0</v>
      </c>
    </row>
    <row r="90" spans="1:6" ht="12.75">
      <c r="A90" s="182" t="s">
        <v>66</v>
      </c>
      <c r="B90" s="181" t="s">
        <v>148</v>
      </c>
      <c r="C90" s="180">
        <f t="shared" si="2"/>
        <v>100105650</v>
      </c>
      <c r="D90" s="180">
        <v>98288610</v>
      </c>
      <c r="E90" s="180">
        <v>1817040</v>
      </c>
      <c r="F90" s="180">
        <v>2440</v>
      </c>
    </row>
    <row r="93" spans="1:6" ht="12.75">
      <c r="A93" s="57" t="s">
        <v>147</v>
      </c>
      <c r="B93" s="179" t="s">
        <v>421</v>
      </c>
      <c r="E93" s="179" t="s">
        <v>421</v>
      </c>
      <c r="F93" s="57" t="s">
        <v>413</v>
      </c>
    </row>
  </sheetData>
  <sheetProtection/>
  <mergeCells count="9">
    <mergeCell ref="D2:H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4.875" style="57" customWidth="1"/>
    <col min="2" max="2" width="41.00390625" style="57" customWidth="1"/>
    <col min="3" max="3" width="14.75390625" style="57" customWidth="1"/>
    <col min="4" max="6" width="14.125" style="57" customWidth="1"/>
    <col min="7" max="16384" width="9.125" style="57" customWidth="1"/>
  </cols>
  <sheetData>
    <row r="1" ht="12.75">
      <c r="D1" s="57" t="s">
        <v>235</v>
      </c>
    </row>
    <row r="2" ht="12.75">
      <c r="D2" s="187" t="s">
        <v>417</v>
      </c>
    </row>
    <row r="3" ht="12.75">
      <c r="D3" s="57" t="s">
        <v>348</v>
      </c>
    </row>
    <row r="4" ht="12.75">
      <c r="D4" s="169" t="s">
        <v>420</v>
      </c>
    </row>
    <row r="5" spans="1:6" ht="25.5" customHeight="1">
      <c r="A5" s="246" t="s">
        <v>234</v>
      </c>
      <c r="B5" s="247"/>
      <c r="C5" s="247"/>
      <c r="D5" s="247"/>
      <c r="E5" s="247"/>
      <c r="F5" s="247"/>
    </row>
    <row r="6" spans="1:6" ht="25.5" customHeight="1">
      <c r="A6" s="196" t="s">
        <v>222</v>
      </c>
      <c r="B6" s="235"/>
      <c r="C6" s="235"/>
      <c r="D6" s="235"/>
      <c r="E6" s="235"/>
      <c r="F6" s="235"/>
    </row>
    <row r="7" spans="1:6" ht="12.75">
      <c r="A7" s="186" t="s">
        <v>75</v>
      </c>
      <c r="F7" s="111" t="s">
        <v>56</v>
      </c>
    </row>
    <row r="8" spans="1:6" ht="12.75">
      <c r="A8" s="248" t="s">
        <v>221</v>
      </c>
      <c r="B8" s="248" t="s">
        <v>233</v>
      </c>
      <c r="C8" s="249" t="s">
        <v>63</v>
      </c>
      <c r="D8" s="248" t="s">
        <v>0</v>
      </c>
      <c r="E8" s="248" t="s">
        <v>1</v>
      </c>
      <c r="F8" s="248"/>
    </row>
    <row r="9" spans="1:6" ht="12.75">
      <c r="A9" s="248"/>
      <c r="B9" s="248"/>
      <c r="C9" s="248"/>
      <c r="D9" s="248"/>
      <c r="E9" s="248" t="s">
        <v>57</v>
      </c>
      <c r="F9" s="248" t="s">
        <v>64</v>
      </c>
    </row>
    <row r="10" spans="1:6" ht="12.75">
      <c r="A10" s="248"/>
      <c r="B10" s="248"/>
      <c r="C10" s="248"/>
      <c r="D10" s="248"/>
      <c r="E10" s="248"/>
      <c r="F10" s="248"/>
    </row>
    <row r="11" spans="1:6" ht="12.75">
      <c r="A11" s="236">
        <v>1</v>
      </c>
      <c r="B11" s="236">
        <v>2</v>
      </c>
      <c r="C11" s="237">
        <v>3</v>
      </c>
      <c r="D11" s="236">
        <v>4</v>
      </c>
      <c r="E11" s="236">
        <v>5</v>
      </c>
      <c r="F11" s="236">
        <v>6</v>
      </c>
    </row>
    <row r="12" spans="1:6" ht="21" customHeight="1">
      <c r="A12" s="251" t="s">
        <v>232</v>
      </c>
      <c r="B12" s="252"/>
      <c r="C12" s="252"/>
      <c r="D12" s="252"/>
      <c r="E12" s="252"/>
      <c r="F12" s="253"/>
    </row>
    <row r="13" spans="1:6" ht="12.75">
      <c r="A13" s="185">
        <v>200000</v>
      </c>
      <c r="B13" s="184" t="s">
        <v>231</v>
      </c>
      <c r="C13" s="180">
        <f>D13+E13</f>
        <v>8557298.8</v>
      </c>
      <c r="D13" s="183">
        <v>6802572.800000001</v>
      </c>
      <c r="E13" s="183">
        <v>1754726</v>
      </c>
      <c r="F13" s="183">
        <v>1518810</v>
      </c>
    </row>
    <row r="14" spans="1:6" ht="25.5">
      <c r="A14" s="185">
        <v>208000</v>
      </c>
      <c r="B14" s="184" t="s">
        <v>230</v>
      </c>
      <c r="C14" s="180">
        <f>D14+E14</f>
        <v>8557298.8</v>
      </c>
      <c r="D14" s="183">
        <v>6802572.800000001</v>
      </c>
      <c r="E14" s="183">
        <v>1754726</v>
      </c>
      <c r="F14" s="183">
        <v>1518810</v>
      </c>
    </row>
    <row r="15" spans="1:6" ht="12.75">
      <c r="A15" s="108">
        <v>208100</v>
      </c>
      <c r="B15" s="107" t="s">
        <v>367</v>
      </c>
      <c r="C15" s="106">
        <f>D15+E15</f>
        <v>8557298.8</v>
      </c>
      <c r="D15" s="105">
        <v>8261382.800000001</v>
      </c>
      <c r="E15" s="105">
        <v>295916</v>
      </c>
      <c r="F15" s="105">
        <v>60000</v>
      </c>
    </row>
    <row r="16" spans="1:6" ht="38.25">
      <c r="A16" s="108">
        <v>208400</v>
      </c>
      <c r="B16" s="107" t="s">
        <v>226</v>
      </c>
      <c r="C16" s="106">
        <f>D16+E16</f>
        <v>0</v>
      </c>
      <c r="D16" s="105">
        <v>-1458810</v>
      </c>
      <c r="E16" s="105">
        <v>1458810</v>
      </c>
      <c r="F16" s="105">
        <v>1458810</v>
      </c>
    </row>
    <row r="17" spans="1:6" ht="12.75">
      <c r="A17" s="182" t="s">
        <v>66</v>
      </c>
      <c r="B17" s="181" t="s">
        <v>225</v>
      </c>
      <c r="C17" s="180">
        <f>D17+E17</f>
        <v>8557298.8</v>
      </c>
      <c r="D17" s="180">
        <v>6802572.800000001</v>
      </c>
      <c r="E17" s="180">
        <v>1754726</v>
      </c>
      <c r="F17" s="180">
        <v>1518810</v>
      </c>
    </row>
    <row r="18" spans="1:6" ht="21" customHeight="1">
      <c r="A18" s="251" t="s">
        <v>229</v>
      </c>
      <c r="B18" s="252"/>
      <c r="C18" s="252"/>
      <c r="D18" s="252"/>
      <c r="E18" s="252"/>
      <c r="F18" s="253"/>
    </row>
    <row r="19" spans="1:6" ht="12.75">
      <c r="A19" s="185">
        <v>600000</v>
      </c>
      <c r="B19" s="184" t="s">
        <v>228</v>
      </c>
      <c r="C19" s="180">
        <f>D19+E19</f>
        <v>8557298.8</v>
      </c>
      <c r="D19" s="183">
        <v>6802572.800000001</v>
      </c>
      <c r="E19" s="183">
        <v>1754726</v>
      </c>
      <c r="F19" s="183">
        <v>1518810</v>
      </c>
    </row>
    <row r="20" spans="1:6" ht="12.75">
      <c r="A20" s="185">
        <v>602000</v>
      </c>
      <c r="B20" s="184" t="s">
        <v>227</v>
      </c>
      <c r="C20" s="180">
        <f>D20+E20</f>
        <v>8557298.8</v>
      </c>
      <c r="D20" s="183">
        <v>6802572.800000001</v>
      </c>
      <c r="E20" s="183">
        <v>1754726</v>
      </c>
      <c r="F20" s="183">
        <v>1518810</v>
      </c>
    </row>
    <row r="21" spans="1:6" ht="12.75">
      <c r="A21" s="108">
        <v>602100</v>
      </c>
      <c r="B21" s="107" t="s">
        <v>367</v>
      </c>
      <c r="C21" s="106">
        <f>D21+E21</f>
        <v>8557298.8</v>
      </c>
      <c r="D21" s="105">
        <v>8261382.800000001</v>
      </c>
      <c r="E21" s="105">
        <v>295916</v>
      </c>
      <c r="F21" s="105">
        <v>60000</v>
      </c>
    </row>
    <row r="22" spans="1:6" ht="38.25">
      <c r="A22" s="108">
        <v>602400</v>
      </c>
      <c r="B22" s="107" t="s">
        <v>226</v>
      </c>
      <c r="C22" s="106">
        <f>D22+E22</f>
        <v>0</v>
      </c>
      <c r="D22" s="105">
        <v>-1458810</v>
      </c>
      <c r="E22" s="105">
        <v>1458810</v>
      </c>
      <c r="F22" s="105">
        <v>1458810</v>
      </c>
    </row>
    <row r="23" spans="1:6" ht="12.75">
      <c r="A23" s="182" t="s">
        <v>66</v>
      </c>
      <c r="B23" s="181" t="s">
        <v>225</v>
      </c>
      <c r="C23" s="180">
        <f>D23+E23</f>
        <v>8557298.8</v>
      </c>
      <c r="D23" s="180">
        <v>6802572.800000001</v>
      </c>
      <c r="E23" s="180">
        <v>1754726</v>
      </c>
      <c r="F23" s="180">
        <v>1518810</v>
      </c>
    </row>
    <row r="26" spans="1:6" ht="12.75">
      <c r="A26" s="57" t="s">
        <v>422</v>
      </c>
      <c r="B26" s="179" t="s">
        <v>421</v>
      </c>
      <c r="E26" s="179" t="s">
        <v>421</v>
      </c>
      <c r="F26" s="57" t="s">
        <v>413</v>
      </c>
    </row>
  </sheetData>
  <sheetProtection/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PageLayoutView="0" workbookViewId="0" topLeftCell="A16">
      <selection activeCell="M4" sqref="M4"/>
    </sheetView>
  </sheetViews>
  <sheetFormatPr defaultColWidth="9.00390625" defaultRowHeight="12.75"/>
  <cols>
    <col min="1" max="1" width="15.125" style="57" customWidth="1"/>
    <col min="2" max="3" width="12.00390625" style="57" customWidth="1"/>
    <col min="4" max="4" width="40.75390625" style="57" customWidth="1"/>
    <col min="5" max="16" width="13.75390625" style="57" customWidth="1"/>
    <col min="17" max="16384" width="9.125" style="57" customWidth="1"/>
  </cols>
  <sheetData>
    <row r="1" ht="12.75">
      <c r="M1" s="57" t="s">
        <v>314</v>
      </c>
    </row>
    <row r="2" ht="12.75">
      <c r="M2" s="187" t="s">
        <v>417</v>
      </c>
    </row>
    <row r="3" ht="12.75">
      <c r="M3" s="57" t="s">
        <v>348</v>
      </c>
    </row>
    <row r="4" ht="12.75">
      <c r="M4" s="169" t="s">
        <v>420</v>
      </c>
    </row>
    <row r="5" spans="1:16" ht="12.75">
      <c r="A5" s="254" t="s">
        <v>313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1:16" ht="12.75">
      <c r="A6" s="254" t="s">
        <v>312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16" ht="12.75">
      <c r="A7" s="196" t="s">
        <v>222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</row>
    <row r="8" spans="1:16" ht="12.75">
      <c r="A8" s="186" t="s">
        <v>75</v>
      </c>
      <c r="P8" s="111" t="s">
        <v>311</v>
      </c>
    </row>
    <row r="9" spans="1:16" ht="12.75">
      <c r="A9" s="255" t="s">
        <v>77</v>
      </c>
      <c r="B9" s="255" t="s">
        <v>76</v>
      </c>
      <c r="C9" s="255" t="s">
        <v>60</v>
      </c>
      <c r="D9" s="248" t="s">
        <v>78</v>
      </c>
      <c r="E9" s="248" t="s">
        <v>0</v>
      </c>
      <c r="F9" s="248"/>
      <c r="G9" s="248"/>
      <c r="H9" s="248"/>
      <c r="I9" s="248"/>
      <c r="J9" s="248" t="s">
        <v>1</v>
      </c>
      <c r="K9" s="248"/>
      <c r="L9" s="248"/>
      <c r="M9" s="248"/>
      <c r="N9" s="248"/>
      <c r="O9" s="248"/>
      <c r="P9" s="249" t="s">
        <v>310</v>
      </c>
    </row>
    <row r="10" spans="1:16" ht="12.75">
      <c r="A10" s="248"/>
      <c r="B10" s="248"/>
      <c r="C10" s="248"/>
      <c r="D10" s="248"/>
      <c r="E10" s="249" t="s">
        <v>57</v>
      </c>
      <c r="F10" s="248" t="s">
        <v>309</v>
      </c>
      <c r="G10" s="248" t="s">
        <v>308</v>
      </c>
      <c r="H10" s="248"/>
      <c r="I10" s="248" t="s">
        <v>307</v>
      </c>
      <c r="J10" s="249" t="s">
        <v>57</v>
      </c>
      <c r="K10" s="248" t="s">
        <v>64</v>
      </c>
      <c r="L10" s="248" t="s">
        <v>309</v>
      </c>
      <c r="M10" s="248" t="s">
        <v>308</v>
      </c>
      <c r="N10" s="248"/>
      <c r="O10" s="248" t="s">
        <v>307</v>
      </c>
      <c r="P10" s="248"/>
    </row>
    <row r="11" spans="1:16" ht="12.75">
      <c r="A11" s="248"/>
      <c r="B11" s="248"/>
      <c r="C11" s="248"/>
      <c r="D11" s="248"/>
      <c r="E11" s="248"/>
      <c r="F11" s="248"/>
      <c r="G11" s="248" t="s">
        <v>306</v>
      </c>
      <c r="H11" s="248" t="s">
        <v>305</v>
      </c>
      <c r="I11" s="248"/>
      <c r="J11" s="248"/>
      <c r="K11" s="248"/>
      <c r="L11" s="248"/>
      <c r="M11" s="248" t="s">
        <v>306</v>
      </c>
      <c r="N11" s="248" t="s">
        <v>305</v>
      </c>
      <c r="O11" s="248"/>
      <c r="P11" s="248"/>
    </row>
    <row r="12" spans="1:16" ht="44.25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</row>
    <row r="13" spans="1:16" ht="12.75">
      <c r="A13" s="236">
        <v>1</v>
      </c>
      <c r="B13" s="236">
        <v>2</v>
      </c>
      <c r="C13" s="236">
        <v>3</v>
      </c>
      <c r="D13" s="236">
        <v>4</v>
      </c>
      <c r="E13" s="237">
        <v>5</v>
      </c>
      <c r="F13" s="236">
        <v>6</v>
      </c>
      <c r="G13" s="236">
        <v>7</v>
      </c>
      <c r="H13" s="236">
        <v>8</v>
      </c>
      <c r="I13" s="236">
        <v>9</v>
      </c>
      <c r="J13" s="237">
        <v>10</v>
      </c>
      <c r="K13" s="236">
        <v>11</v>
      </c>
      <c r="L13" s="236">
        <v>12</v>
      </c>
      <c r="M13" s="236">
        <v>13</v>
      </c>
      <c r="N13" s="236">
        <v>14</v>
      </c>
      <c r="O13" s="236">
        <v>15</v>
      </c>
      <c r="P13" s="237">
        <v>16</v>
      </c>
    </row>
    <row r="14" spans="1:16" ht="12.75">
      <c r="A14" s="195" t="s">
        <v>10</v>
      </c>
      <c r="B14" s="194"/>
      <c r="C14" s="193"/>
      <c r="D14" s="192" t="s">
        <v>304</v>
      </c>
      <c r="E14" s="188">
        <v>33035550</v>
      </c>
      <c r="F14" s="191">
        <v>32185550</v>
      </c>
      <c r="G14" s="191">
        <v>18519570</v>
      </c>
      <c r="H14" s="191">
        <v>1299100</v>
      </c>
      <c r="I14" s="191">
        <v>850000</v>
      </c>
      <c r="J14" s="188">
        <v>2854456</v>
      </c>
      <c r="K14" s="191">
        <v>1440440</v>
      </c>
      <c r="L14" s="191">
        <v>1344016</v>
      </c>
      <c r="M14" s="191">
        <v>130000</v>
      </c>
      <c r="N14" s="191">
        <v>304365</v>
      </c>
      <c r="O14" s="191">
        <v>1510440</v>
      </c>
      <c r="P14" s="188">
        <f aca="true" t="shared" si="0" ref="P14:P45">E14+J14</f>
        <v>35890006</v>
      </c>
    </row>
    <row r="15" spans="1:16" ht="12.75">
      <c r="A15" s="195" t="s">
        <v>9</v>
      </c>
      <c r="B15" s="194"/>
      <c r="C15" s="193"/>
      <c r="D15" s="192" t="s">
        <v>303</v>
      </c>
      <c r="E15" s="188">
        <v>33035550</v>
      </c>
      <c r="F15" s="191">
        <v>32185550</v>
      </c>
      <c r="G15" s="191">
        <v>18519570</v>
      </c>
      <c r="H15" s="191">
        <v>1299100</v>
      </c>
      <c r="I15" s="191">
        <v>850000</v>
      </c>
      <c r="J15" s="188">
        <v>2854456</v>
      </c>
      <c r="K15" s="191">
        <v>1440440</v>
      </c>
      <c r="L15" s="191">
        <v>1344016</v>
      </c>
      <c r="M15" s="191">
        <v>130000</v>
      </c>
      <c r="N15" s="191">
        <v>304365</v>
      </c>
      <c r="O15" s="191">
        <v>1510440</v>
      </c>
      <c r="P15" s="188">
        <f t="shared" si="0"/>
        <v>35890006</v>
      </c>
    </row>
    <row r="16" spans="1:16" ht="63.75">
      <c r="A16" s="119" t="s">
        <v>12</v>
      </c>
      <c r="B16" s="119" t="s">
        <v>29</v>
      </c>
      <c r="C16" s="167" t="s">
        <v>8</v>
      </c>
      <c r="D16" s="166" t="s">
        <v>13</v>
      </c>
      <c r="E16" s="117">
        <v>13881000</v>
      </c>
      <c r="F16" s="118">
        <v>13881000</v>
      </c>
      <c r="G16" s="118">
        <v>10296670</v>
      </c>
      <c r="H16" s="118">
        <v>664000</v>
      </c>
      <c r="I16" s="118">
        <v>0</v>
      </c>
      <c r="J16" s="117">
        <v>108000</v>
      </c>
      <c r="K16" s="118">
        <v>28000</v>
      </c>
      <c r="L16" s="118">
        <v>55000</v>
      </c>
      <c r="M16" s="118">
        <v>0</v>
      </c>
      <c r="N16" s="118">
        <v>0</v>
      </c>
      <c r="O16" s="118">
        <v>53000</v>
      </c>
      <c r="P16" s="117">
        <f t="shared" si="0"/>
        <v>13989000</v>
      </c>
    </row>
    <row r="17" spans="1:16" ht="38.25">
      <c r="A17" s="119" t="s">
        <v>302</v>
      </c>
      <c r="B17" s="119" t="s">
        <v>40</v>
      </c>
      <c r="C17" s="167" t="s">
        <v>8</v>
      </c>
      <c r="D17" s="166" t="s">
        <v>349</v>
      </c>
      <c r="E17" s="117">
        <v>252300</v>
      </c>
      <c r="F17" s="118">
        <v>252300</v>
      </c>
      <c r="G17" s="118">
        <v>192000</v>
      </c>
      <c r="H17" s="118">
        <v>0</v>
      </c>
      <c r="I17" s="118">
        <v>0</v>
      </c>
      <c r="J17" s="117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7">
        <f t="shared" si="0"/>
        <v>252300</v>
      </c>
    </row>
    <row r="18" spans="1:16" ht="12.75">
      <c r="A18" s="119" t="s">
        <v>28</v>
      </c>
      <c r="B18" s="119" t="s">
        <v>14</v>
      </c>
      <c r="C18" s="167" t="s">
        <v>4</v>
      </c>
      <c r="D18" s="166" t="s">
        <v>27</v>
      </c>
      <c r="E18" s="117">
        <v>452050</v>
      </c>
      <c r="F18" s="118">
        <v>452050</v>
      </c>
      <c r="G18" s="118">
        <v>0</v>
      </c>
      <c r="H18" s="118">
        <v>0</v>
      </c>
      <c r="I18" s="118">
        <v>0</v>
      </c>
      <c r="J18" s="117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7">
        <f t="shared" si="0"/>
        <v>452050</v>
      </c>
    </row>
    <row r="19" spans="1:16" ht="25.5">
      <c r="A19" s="119" t="s">
        <v>112</v>
      </c>
      <c r="B19" s="119" t="s">
        <v>113</v>
      </c>
      <c r="C19" s="167" t="s">
        <v>114</v>
      </c>
      <c r="D19" s="166" t="s">
        <v>108</v>
      </c>
      <c r="E19" s="117">
        <v>2323200</v>
      </c>
      <c r="F19" s="118">
        <v>2330520</v>
      </c>
      <c r="G19" s="118">
        <v>0</v>
      </c>
      <c r="H19" s="118">
        <v>0</v>
      </c>
      <c r="I19" s="118">
        <v>0</v>
      </c>
      <c r="J19" s="117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7">
        <f t="shared" si="0"/>
        <v>2323200</v>
      </c>
    </row>
    <row r="20" spans="1:16" ht="38.25">
      <c r="A20" s="119" t="s">
        <v>104</v>
      </c>
      <c r="B20" s="119" t="s">
        <v>105</v>
      </c>
      <c r="C20" s="167" t="s">
        <v>106</v>
      </c>
      <c r="D20" s="166" t="s">
        <v>107</v>
      </c>
      <c r="E20" s="117">
        <v>849600</v>
      </c>
      <c r="F20" s="118">
        <v>842280</v>
      </c>
      <c r="G20" s="118">
        <v>0</v>
      </c>
      <c r="H20" s="118">
        <v>0</v>
      </c>
      <c r="I20" s="118">
        <v>0</v>
      </c>
      <c r="J20" s="117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7">
        <f t="shared" si="0"/>
        <v>849600</v>
      </c>
    </row>
    <row r="21" spans="1:16" ht="25.5">
      <c r="A21" s="119" t="s">
        <v>97</v>
      </c>
      <c r="B21" s="119" t="s">
        <v>98</v>
      </c>
      <c r="C21" s="167" t="s">
        <v>99</v>
      </c>
      <c r="D21" s="166" t="s">
        <v>100</v>
      </c>
      <c r="E21" s="117">
        <v>380200</v>
      </c>
      <c r="F21" s="118">
        <v>380200</v>
      </c>
      <c r="G21" s="118">
        <v>0</v>
      </c>
      <c r="H21" s="118">
        <v>0</v>
      </c>
      <c r="I21" s="118">
        <v>0</v>
      </c>
      <c r="J21" s="117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7">
        <f t="shared" si="0"/>
        <v>380200</v>
      </c>
    </row>
    <row r="22" spans="1:16" ht="25.5">
      <c r="A22" s="119" t="s">
        <v>366</v>
      </c>
      <c r="B22" s="119" t="s">
        <v>365</v>
      </c>
      <c r="C22" s="167" t="s">
        <v>99</v>
      </c>
      <c r="D22" s="166" t="s">
        <v>364</v>
      </c>
      <c r="E22" s="117">
        <v>70000</v>
      </c>
      <c r="F22" s="118">
        <v>70000</v>
      </c>
      <c r="G22" s="118">
        <v>0</v>
      </c>
      <c r="H22" s="118">
        <v>0</v>
      </c>
      <c r="I22" s="118">
        <v>0</v>
      </c>
      <c r="J22" s="117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7">
        <f t="shared" si="0"/>
        <v>70000</v>
      </c>
    </row>
    <row r="23" spans="1:16" ht="25.5">
      <c r="A23" s="119" t="s">
        <v>116</v>
      </c>
      <c r="B23" s="119" t="s">
        <v>117</v>
      </c>
      <c r="C23" s="167" t="s">
        <v>99</v>
      </c>
      <c r="D23" s="166" t="s">
        <v>118</v>
      </c>
      <c r="E23" s="117">
        <v>31000</v>
      </c>
      <c r="F23" s="118">
        <v>31000</v>
      </c>
      <c r="G23" s="118">
        <v>0</v>
      </c>
      <c r="H23" s="118">
        <v>0</v>
      </c>
      <c r="I23" s="118">
        <v>0</v>
      </c>
      <c r="J23" s="117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7">
        <f t="shared" si="0"/>
        <v>31000</v>
      </c>
    </row>
    <row r="24" spans="1:16" ht="25.5">
      <c r="A24" s="119" t="s">
        <v>363</v>
      </c>
      <c r="B24" s="119" t="s">
        <v>362</v>
      </c>
      <c r="C24" s="167" t="s">
        <v>267</v>
      </c>
      <c r="D24" s="166" t="s">
        <v>361</v>
      </c>
      <c r="E24" s="117">
        <v>26000</v>
      </c>
      <c r="F24" s="118">
        <v>26000</v>
      </c>
      <c r="G24" s="118">
        <v>0</v>
      </c>
      <c r="H24" s="118">
        <v>0</v>
      </c>
      <c r="I24" s="118">
        <v>0</v>
      </c>
      <c r="J24" s="117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7">
        <f t="shared" si="0"/>
        <v>26000</v>
      </c>
    </row>
    <row r="25" spans="1:16" ht="38.25">
      <c r="A25" s="119" t="s">
        <v>301</v>
      </c>
      <c r="B25" s="119" t="s">
        <v>300</v>
      </c>
      <c r="C25" s="167" t="s">
        <v>267</v>
      </c>
      <c r="D25" s="166" t="s">
        <v>299</v>
      </c>
      <c r="E25" s="117">
        <v>12700</v>
      </c>
      <c r="F25" s="118">
        <v>12700</v>
      </c>
      <c r="G25" s="118">
        <v>0</v>
      </c>
      <c r="H25" s="118">
        <v>0</v>
      </c>
      <c r="I25" s="118">
        <v>0</v>
      </c>
      <c r="J25" s="117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7">
        <f t="shared" si="0"/>
        <v>12700</v>
      </c>
    </row>
    <row r="26" spans="1:16" ht="51">
      <c r="A26" s="119" t="s">
        <v>298</v>
      </c>
      <c r="B26" s="119" t="s">
        <v>297</v>
      </c>
      <c r="C26" s="167" t="s">
        <v>48</v>
      </c>
      <c r="D26" s="166" t="s">
        <v>103</v>
      </c>
      <c r="E26" s="117">
        <v>7103000</v>
      </c>
      <c r="F26" s="118">
        <v>7103000</v>
      </c>
      <c r="G26" s="118">
        <v>5609755</v>
      </c>
      <c r="H26" s="118">
        <v>173600</v>
      </c>
      <c r="I26" s="118">
        <v>0</v>
      </c>
      <c r="J26" s="117">
        <v>660000</v>
      </c>
      <c r="K26" s="118">
        <v>0</v>
      </c>
      <c r="L26" s="118">
        <v>615000</v>
      </c>
      <c r="M26" s="118">
        <v>0</v>
      </c>
      <c r="N26" s="118">
        <v>65000</v>
      </c>
      <c r="O26" s="118">
        <v>45000</v>
      </c>
      <c r="P26" s="117">
        <f t="shared" si="0"/>
        <v>7763000</v>
      </c>
    </row>
    <row r="27" spans="1:16" ht="25.5">
      <c r="A27" s="119" t="s">
        <v>296</v>
      </c>
      <c r="B27" s="119" t="s">
        <v>295</v>
      </c>
      <c r="C27" s="167" t="s">
        <v>291</v>
      </c>
      <c r="D27" s="166" t="s">
        <v>294</v>
      </c>
      <c r="E27" s="117">
        <v>20000</v>
      </c>
      <c r="F27" s="118">
        <v>20000</v>
      </c>
      <c r="G27" s="118">
        <v>0</v>
      </c>
      <c r="H27" s="118">
        <v>0</v>
      </c>
      <c r="I27" s="118">
        <v>0</v>
      </c>
      <c r="J27" s="117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7">
        <f t="shared" si="0"/>
        <v>20000</v>
      </c>
    </row>
    <row r="28" spans="1:16" ht="25.5">
      <c r="A28" s="119" t="s">
        <v>293</v>
      </c>
      <c r="B28" s="119" t="s">
        <v>292</v>
      </c>
      <c r="C28" s="167" t="s">
        <v>291</v>
      </c>
      <c r="D28" s="166" t="s">
        <v>360</v>
      </c>
      <c r="E28" s="117">
        <v>584500</v>
      </c>
      <c r="F28" s="118">
        <v>584500</v>
      </c>
      <c r="G28" s="118">
        <v>451970</v>
      </c>
      <c r="H28" s="118">
        <v>9500</v>
      </c>
      <c r="I28" s="118">
        <v>0</v>
      </c>
      <c r="J28" s="117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7">
        <f t="shared" si="0"/>
        <v>584500</v>
      </c>
    </row>
    <row r="29" spans="1:16" ht="38.25">
      <c r="A29" s="119" t="s">
        <v>359</v>
      </c>
      <c r="B29" s="119" t="s">
        <v>358</v>
      </c>
      <c r="C29" s="167" t="s">
        <v>357</v>
      </c>
      <c r="D29" s="166" t="s">
        <v>356</v>
      </c>
      <c r="E29" s="117">
        <v>15000</v>
      </c>
      <c r="F29" s="118">
        <v>15000</v>
      </c>
      <c r="G29" s="118">
        <v>0</v>
      </c>
      <c r="H29" s="118">
        <v>0</v>
      </c>
      <c r="I29" s="118">
        <v>0</v>
      </c>
      <c r="J29" s="117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7">
        <f t="shared" si="0"/>
        <v>15000</v>
      </c>
    </row>
    <row r="30" spans="1:16" ht="12.75">
      <c r="A30" s="119" t="s">
        <v>55</v>
      </c>
      <c r="B30" s="119" t="s">
        <v>290</v>
      </c>
      <c r="C30" s="167" t="s">
        <v>289</v>
      </c>
      <c r="D30" s="166" t="s">
        <v>54</v>
      </c>
      <c r="E30" s="117">
        <v>318500</v>
      </c>
      <c r="F30" s="118">
        <v>318500</v>
      </c>
      <c r="G30" s="118">
        <v>260000</v>
      </c>
      <c r="H30" s="118">
        <v>0</v>
      </c>
      <c r="I30" s="118">
        <v>0</v>
      </c>
      <c r="J30" s="117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7">
        <f t="shared" si="0"/>
        <v>318500</v>
      </c>
    </row>
    <row r="31" spans="1:16" ht="25.5">
      <c r="A31" s="119" t="s">
        <v>30</v>
      </c>
      <c r="B31" s="119" t="s">
        <v>288</v>
      </c>
      <c r="C31" s="167" t="s">
        <v>2</v>
      </c>
      <c r="D31" s="166" t="s">
        <v>34</v>
      </c>
      <c r="E31" s="117">
        <v>214000</v>
      </c>
      <c r="F31" s="118">
        <v>214000</v>
      </c>
      <c r="G31" s="118">
        <v>0</v>
      </c>
      <c r="H31" s="118">
        <v>0</v>
      </c>
      <c r="I31" s="118">
        <v>0</v>
      </c>
      <c r="J31" s="117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7">
        <f t="shared" si="0"/>
        <v>214000</v>
      </c>
    </row>
    <row r="32" spans="1:16" ht="12.75">
      <c r="A32" s="119" t="s">
        <v>287</v>
      </c>
      <c r="B32" s="119" t="s">
        <v>244</v>
      </c>
      <c r="C32" s="167" t="s">
        <v>243</v>
      </c>
      <c r="D32" s="166" t="s">
        <v>242</v>
      </c>
      <c r="E32" s="117">
        <v>25000</v>
      </c>
      <c r="F32" s="118">
        <v>25000</v>
      </c>
      <c r="G32" s="118">
        <v>0</v>
      </c>
      <c r="H32" s="118">
        <v>0</v>
      </c>
      <c r="I32" s="118">
        <v>0</v>
      </c>
      <c r="J32" s="117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7">
        <f t="shared" si="0"/>
        <v>25000</v>
      </c>
    </row>
    <row r="33" spans="1:16" ht="25.5">
      <c r="A33" s="119" t="s">
        <v>286</v>
      </c>
      <c r="B33" s="119" t="s">
        <v>285</v>
      </c>
      <c r="C33" s="167" t="s">
        <v>17</v>
      </c>
      <c r="D33" s="166" t="s">
        <v>355</v>
      </c>
      <c r="E33" s="117">
        <v>0</v>
      </c>
      <c r="F33" s="118">
        <v>0</v>
      </c>
      <c r="G33" s="118">
        <v>0</v>
      </c>
      <c r="H33" s="118">
        <v>0</v>
      </c>
      <c r="I33" s="118">
        <v>0</v>
      </c>
      <c r="J33" s="117">
        <v>338600</v>
      </c>
      <c r="K33" s="118">
        <v>0</v>
      </c>
      <c r="L33" s="118">
        <v>338600</v>
      </c>
      <c r="M33" s="118">
        <v>130000</v>
      </c>
      <c r="N33" s="118">
        <v>175000</v>
      </c>
      <c r="O33" s="118">
        <v>0</v>
      </c>
      <c r="P33" s="117">
        <f t="shared" si="0"/>
        <v>338600</v>
      </c>
    </row>
    <row r="34" spans="1:16" ht="51">
      <c r="A34" s="119" t="s">
        <v>70</v>
      </c>
      <c r="B34" s="119" t="s">
        <v>69</v>
      </c>
      <c r="C34" s="167" t="s">
        <v>17</v>
      </c>
      <c r="D34" s="166" t="s">
        <v>68</v>
      </c>
      <c r="E34" s="117">
        <v>850000</v>
      </c>
      <c r="F34" s="118">
        <v>0</v>
      </c>
      <c r="G34" s="118">
        <v>0</v>
      </c>
      <c r="H34" s="118">
        <v>0</v>
      </c>
      <c r="I34" s="118">
        <v>850000</v>
      </c>
      <c r="J34" s="117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7">
        <f t="shared" si="0"/>
        <v>850000</v>
      </c>
    </row>
    <row r="35" spans="1:16" ht="12.75">
      <c r="A35" s="119" t="s">
        <v>19</v>
      </c>
      <c r="B35" s="119" t="s">
        <v>18</v>
      </c>
      <c r="C35" s="167" t="s">
        <v>17</v>
      </c>
      <c r="D35" s="166" t="s">
        <v>16</v>
      </c>
      <c r="E35" s="117">
        <v>3593000</v>
      </c>
      <c r="F35" s="118">
        <v>3593000</v>
      </c>
      <c r="G35" s="118">
        <v>1709175</v>
      </c>
      <c r="H35" s="118">
        <v>350000</v>
      </c>
      <c r="I35" s="118">
        <v>0</v>
      </c>
      <c r="J35" s="117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7">
        <f t="shared" si="0"/>
        <v>3593000</v>
      </c>
    </row>
    <row r="36" spans="1:16" ht="12.75">
      <c r="A36" s="119" t="s">
        <v>392</v>
      </c>
      <c r="B36" s="119" t="s">
        <v>391</v>
      </c>
      <c r="C36" s="167" t="s">
        <v>380</v>
      </c>
      <c r="D36" s="166" t="s">
        <v>381</v>
      </c>
      <c r="E36" s="117">
        <v>0</v>
      </c>
      <c r="F36" s="118">
        <v>0</v>
      </c>
      <c r="G36" s="118">
        <v>0</v>
      </c>
      <c r="H36" s="118">
        <v>0</v>
      </c>
      <c r="I36" s="118">
        <v>0</v>
      </c>
      <c r="J36" s="117">
        <v>200000</v>
      </c>
      <c r="K36" s="118">
        <v>200000</v>
      </c>
      <c r="L36" s="118">
        <v>0</v>
      </c>
      <c r="M36" s="118">
        <v>0</v>
      </c>
      <c r="N36" s="118">
        <v>0</v>
      </c>
      <c r="O36" s="118">
        <v>200000</v>
      </c>
      <c r="P36" s="117">
        <f t="shared" si="0"/>
        <v>200000</v>
      </c>
    </row>
    <row r="37" spans="1:16" ht="25.5">
      <c r="A37" s="119" t="s">
        <v>87</v>
      </c>
      <c r="B37" s="119" t="s">
        <v>92</v>
      </c>
      <c r="C37" s="167" t="s">
        <v>67</v>
      </c>
      <c r="D37" s="166" t="s">
        <v>354</v>
      </c>
      <c r="E37" s="117">
        <v>0</v>
      </c>
      <c r="F37" s="118">
        <v>0</v>
      </c>
      <c r="G37" s="118">
        <v>0</v>
      </c>
      <c r="H37" s="118">
        <v>0</v>
      </c>
      <c r="I37" s="118">
        <v>0</v>
      </c>
      <c r="J37" s="117">
        <v>50000</v>
      </c>
      <c r="K37" s="118">
        <v>50000</v>
      </c>
      <c r="L37" s="118">
        <v>0</v>
      </c>
      <c r="M37" s="118">
        <v>0</v>
      </c>
      <c r="N37" s="118">
        <v>0</v>
      </c>
      <c r="O37" s="118">
        <v>50000</v>
      </c>
      <c r="P37" s="117">
        <f t="shared" si="0"/>
        <v>50000</v>
      </c>
    </row>
    <row r="38" spans="1:16" ht="25.5">
      <c r="A38" s="119" t="s">
        <v>382</v>
      </c>
      <c r="B38" s="119" t="s">
        <v>383</v>
      </c>
      <c r="C38" s="167" t="s">
        <v>67</v>
      </c>
      <c r="D38" s="166" t="s">
        <v>384</v>
      </c>
      <c r="E38" s="117">
        <v>0</v>
      </c>
      <c r="F38" s="118">
        <v>0</v>
      </c>
      <c r="G38" s="118">
        <v>0</v>
      </c>
      <c r="H38" s="118">
        <v>0</v>
      </c>
      <c r="I38" s="118">
        <v>0</v>
      </c>
      <c r="J38" s="117">
        <v>1060000</v>
      </c>
      <c r="K38" s="118">
        <v>1060000</v>
      </c>
      <c r="L38" s="118">
        <v>0</v>
      </c>
      <c r="M38" s="118">
        <v>0</v>
      </c>
      <c r="N38" s="118">
        <v>0</v>
      </c>
      <c r="O38" s="118">
        <v>1060000</v>
      </c>
      <c r="P38" s="117">
        <f t="shared" si="0"/>
        <v>1060000</v>
      </c>
    </row>
    <row r="39" spans="1:16" ht="38.25">
      <c r="A39" s="119" t="s">
        <v>33</v>
      </c>
      <c r="B39" s="119" t="s">
        <v>32</v>
      </c>
      <c r="C39" s="167" t="s">
        <v>15</v>
      </c>
      <c r="D39" s="166" t="s">
        <v>31</v>
      </c>
      <c r="E39" s="117">
        <v>1900000</v>
      </c>
      <c r="F39" s="118">
        <v>1900000</v>
      </c>
      <c r="G39" s="118">
        <v>0</v>
      </c>
      <c r="H39" s="118">
        <v>0</v>
      </c>
      <c r="I39" s="118">
        <v>0</v>
      </c>
      <c r="J39" s="117">
        <v>100000</v>
      </c>
      <c r="K39" s="118">
        <v>100000</v>
      </c>
      <c r="L39" s="118">
        <v>0</v>
      </c>
      <c r="M39" s="118">
        <v>0</v>
      </c>
      <c r="N39" s="118">
        <v>0</v>
      </c>
      <c r="O39" s="118">
        <v>100000</v>
      </c>
      <c r="P39" s="117">
        <f t="shared" si="0"/>
        <v>2000000</v>
      </c>
    </row>
    <row r="40" spans="1:16" ht="12.75">
      <c r="A40" s="119" t="s">
        <v>284</v>
      </c>
      <c r="B40" s="119" t="s">
        <v>283</v>
      </c>
      <c r="C40" s="167" t="s">
        <v>282</v>
      </c>
      <c r="D40" s="166" t="s">
        <v>281</v>
      </c>
      <c r="E40" s="117">
        <v>114500</v>
      </c>
      <c r="F40" s="118">
        <v>114500</v>
      </c>
      <c r="G40" s="118">
        <v>0</v>
      </c>
      <c r="H40" s="118">
        <v>102000</v>
      </c>
      <c r="I40" s="118">
        <v>0</v>
      </c>
      <c r="J40" s="117">
        <v>46300</v>
      </c>
      <c r="K40" s="118">
        <v>0</v>
      </c>
      <c r="L40" s="118">
        <v>46300</v>
      </c>
      <c r="M40" s="118">
        <v>0</v>
      </c>
      <c r="N40" s="118">
        <v>32300</v>
      </c>
      <c r="O40" s="118">
        <v>0</v>
      </c>
      <c r="P40" s="117">
        <f t="shared" si="0"/>
        <v>160800</v>
      </c>
    </row>
    <row r="41" spans="1:16" ht="63.75">
      <c r="A41" s="119" t="s">
        <v>109</v>
      </c>
      <c r="B41" s="119" t="s">
        <v>110</v>
      </c>
      <c r="C41" s="167" t="s">
        <v>53</v>
      </c>
      <c r="D41" s="166" t="s">
        <v>111</v>
      </c>
      <c r="E41" s="117">
        <v>0</v>
      </c>
      <c r="F41" s="118">
        <v>0</v>
      </c>
      <c r="G41" s="118">
        <v>0</v>
      </c>
      <c r="H41" s="118">
        <v>0</v>
      </c>
      <c r="I41" s="118">
        <v>0</v>
      </c>
      <c r="J41" s="117">
        <v>2440</v>
      </c>
      <c r="K41" s="118">
        <v>2440</v>
      </c>
      <c r="L41" s="118">
        <v>0</v>
      </c>
      <c r="M41" s="118">
        <v>0</v>
      </c>
      <c r="N41" s="118">
        <v>0</v>
      </c>
      <c r="O41" s="118">
        <v>2440</v>
      </c>
      <c r="P41" s="117">
        <f t="shared" si="0"/>
        <v>2440</v>
      </c>
    </row>
    <row r="42" spans="1:16" ht="25.5">
      <c r="A42" s="119" t="s">
        <v>280</v>
      </c>
      <c r="B42" s="119" t="s">
        <v>279</v>
      </c>
      <c r="C42" s="167" t="s">
        <v>53</v>
      </c>
      <c r="D42" s="166" t="s">
        <v>278</v>
      </c>
      <c r="E42" s="117">
        <v>5000</v>
      </c>
      <c r="F42" s="118">
        <v>5000</v>
      </c>
      <c r="G42" s="118">
        <v>0</v>
      </c>
      <c r="H42" s="118">
        <v>0</v>
      </c>
      <c r="I42" s="118">
        <v>0</v>
      </c>
      <c r="J42" s="117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7">
        <f t="shared" si="0"/>
        <v>5000</v>
      </c>
    </row>
    <row r="43" spans="1:16" ht="89.25">
      <c r="A43" s="119" t="s">
        <v>390</v>
      </c>
      <c r="B43" s="119" t="s">
        <v>389</v>
      </c>
      <c r="C43" s="167" t="s">
        <v>53</v>
      </c>
      <c r="D43" s="166" t="s">
        <v>388</v>
      </c>
      <c r="E43" s="117">
        <v>0</v>
      </c>
      <c r="F43" s="118">
        <v>0</v>
      </c>
      <c r="G43" s="118">
        <v>0</v>
      </c>
      <c r="H43" s="118">
        <v>0</v>
      </c>
      <c r="I43" s="118">
        <v>0</v>
      </c>
      <c r="J43" s="117">
        <v>32065</v>
      </c>
      <c r="K43" s="118">
        <v>0</v>
      </c>
      <c r="L43" s="118">
        <v>32065</v>
      </c>
      <c r="M43" s="118">
        <v>0</v>
      </c>
      <c r="N43" s="118">
        <v>32065</v>
      </c>
      <c r="O43" s="118">
        <v>0</v>
      </c>
      <c r="P43" s="117">
        <f t="shared" si="0"/>
        <v>32065</v>
      </c>
    </row>
    <row r="44" spans="1:16" ht="38.25">
      <c r="A44" s="119" t="s">
        <v>353</v>
      </c>
      <c r="B44" s="119" t="s">
        <v>352</v>
      </c>
      <c r="C44" s="167" t="s">
        <v>351</v>
      </c>
      <c r="D44" s="166" t="s">
        <v>350</v>
      </c>
      <c r="E44" s="117">
        <v>15000</v>
      </c>
      <c r="F44" s="118">
        <v>15000</v>
      </c>
      <c r="G44" s="118">
        <v>0</v>
      </c>
      <c r="H44" s="118">
        <v>0</v>
      </c>
      <c r="I44" s="118">
        <v>0</v>
      </c>
      <c r="J44" s="117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7">
        <f t="shared" si="0"/>
        <v>15000</v>
      </c>
    </row>
    <row r="45" spans="1:16" ht="25.5">
      <c r="A45" s="119" t="s">
        <v>277</v>
      </c>
      <c r="B45" s="119" t="s">
        <v>276</v>
      </c>
      <c r="C45" s="167" t="s">
        <v>275</v>
      </c>
      <c r="D45" s="166" t="s">
        <v>274</v>
      </c>
      <c r="E45" s="117">
        <v>0</v>
      </c>
      <c r="F45" s="118">
        <v>0</v>
      </c>
      <c r="G45" s="118">
        <v>0</v>
      </c>
      <c r="H45" s="118">
        <v>0</v>
      </c>
      <c r="I45" s="118">
        <v>0</v>
      </c>
      <c r="J45" s="117">
        <v>257051</v>
      </c>
      <c r="K45" s="118">
        <v>0</v>
      </c>
      <c r="L45" s="118">
        <v>257051</v>
      </c>
      <c r="M45" s="118">
        <v>0</v>
      </c>
      <c r="N45" s="118">
        <v>0</v>
      </c>
      <c r="O45" s="118">
        <v>0</v>
      </c>
      <c r="P45" s="117">
        <f t="shared" si="0"/>
        <v>257051</v>
      </c>
    </row>
    <row r="46" spans="1:16" ht="25.5">
      <c r="A46" s="195" t="s">
        <v>52</v>
      </c>
      <c r="B46" s="194"/>
      <c r="C46" s="193"/>
      <c r="D46" s="192" t="s">
        <v>50</v>
      </c>
      <c r="E46" s="188">
        <v>59617632.800000004</v>
      </c>
      <c r="F46" s="191">
        <v>59617632.800000004</v>
      </c>
      <c r="G46" s="191">
        <v>42456971.550000004</v>
      </c>
      <c r="H46" s="191">
        <v>4209500</v>
      </c>
      <c r="I46" s="191">
        <v>0</v>
      </c>
      <c r="J46" s="188">
        <v>655310</v>
      </c>
      <c r="K46" s="191">
        <v>80810</v>
      </c>
      <c r="L46" s="191">
        <v>529500</v>
      </c>
      <c r="M46" s="191">
        <v>0</v>
      </c>
      <c r="N46" s="191">
        <v>0</v>
      </c>
      <c r="O46" s="191">
        <v>125810</v>
      </c>
      <c r="P46" s="188">
        <f aca="true" t="shared" si="1" ref="P46:P75">E46+J46</f>
        <v>60272942.800000004</v>
      </c>
    </row>
    <row r="47" spans="1:16" ht="25.5">
      <c r="A47" s="195" t="s">
        <v>51</v>
      </c>
      <c r="B47" s="194"/>
      <c r="C47" s="193"/>
      <c r="D47" s="192" t="s">
        <v>50</v>
      </c>
      <c r="E47" s="188">
        <v>59617632.800000004</v>
      </c>
      <c r="F47" s="191">
        <v>59617632.800000004</v>
      </c>
      <c r="G47" s="191">
        <v>42456971.550000004</v>
      </c>
      <c r="H47" s="191">
        <v>4209500</v>
      </c>
      <c r="I47" s="191">
        <v>0</v>
      </c>
      <c r="J47" s="188">
        <v>655310</v>
      </c>
      <c r="K47" s="191">
        <v>80810</v>
      </c>
      <c r="L47" s="191">
        <v>529500</v>
      </c>
      <c r="M47" s="191">
        <v>0</v>
      </c>
      <c r="N47" s="191">
        <v>0</v>
      </c>
      <c r="O47" s="191">
        <v>125810</v>
      </c>
      <c r="P47" s="188">
        <f t="shared" si="1"/>
        <v>60272942.800000004</v>
      </c>
    </row>
    <row r="48" spans="1:16" ht="38.25">
      <c r="A48" s="119" t="s">
        <v>273</v>
      </c>
      <c r="B48" s="119" t="s">
        <v>40</v>
      </c>
      <c r="C48" s="167" t="s">
        <v>8</v>
      </c>
      <c r="D48" s="166" t="s">
        <v>349</v>
      </c>
      <c r="E48" s="117">
        <v>1011600</v>
      </c>
      <c r="F48" s="118">
        <v>1011600</v>
      </c>
      <c r="G48" s="118">
        <v>816800</v>
      </c>
      <c r="H48" s="118">
        <v>9000</v>
      </c>
      <c r="I48" s="118">
        <v>0</v>
      </c>
      <c r="J48" s="117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7">
        <f t="shared" si="1"/>
        <v>1011600</v>
      </c>
    </row>
    <row r="49" spans="1:16" ht="12.75">
      <c r="A49" s="119" t="s">
        <v>49</v>
      </c>
      <c r="B49" s="119" t="s">
        <v>26</v>
      </c>
      <c r="C49" s="167" t="s">
        <v>25</v>
      </c>
      <c r="D49" s="166" t="s">
        <v>24</v>
      </c>
      <c r="E49" s="117">
        <v>7904600</v>
      </c>
      <c r="F49" s="118">
        <v>7904600</v>
      </c>
      <c r="G49" s="118">
        <v>5314900</v>
      </c>
      <c r="H49" s="118">
        <v>630000</v>
      </c>
      <c r="I49" s="118">
        <v>0</v>
      </c>
      <c r="J49" s="117">
        <v>370250</v>
      </c>
      <c r="K49" s="118">
        <v>20250</v>
      </c>
      <c r="L49" s="118">
        <v>350000</v>
      </c>
      <c r="M49" s="118">
        <v>0</v>
      </c>
      <c r="N49" s="118">
        <v>0</v>
      </c>
      <c r="O49" s="118">
        <v>20250</v>
      </c>
      <c r="P49" s="117">
        <f t="shared" si="1"/>
        <v>8274850</v>
      </c>
    </row>
    <row r="50" spans="1:16" ht="25.5">
      <c r="A50" s="119" t="s">
        <v>272</v>
      </c>
      <c r="B50" s="119" t="s">
        <v>271</v>
      </c>
      <c r="C50" s="167" t="s">
        <v>47</v>
      </c>
      <c r="D50" s="166" t="s">
        <v>269</v>
      </c>
      <c r="E50" s="117">
        <v>16472633.25</v>
      </c>
      <c r="F50" s="118">
        <v>16472633.25</v>
      </c>
      <c r="G50" s="118">
        <v>9435250</v>
      </c>
      <c r="H50" s="118">
        <v>3465000</v>
      </c>
      <c r="I50" s="118">
        <v>0</v>
      </c>
      <c r="J50" s="117">
        <v>264250</v>
      </c>
      <c r="K50" s="118">
        <v>39750</v>
      </c>
      <c r="L50" s="118">
        <v>179500</v>
      </c>
      <c r="M50" s="118">
        <v>0</v>
      </c>
      <c r="N50" s="118">
        <v>0</v>
      </c>
      <c r="O50" s="118">
        <v>84750</v>
      </c>
      <c r="P50" s="117">
        <f t="shared" si="1"/>
        <v>16736883.25</v>
      </c>
    </row>
    <row r="51" spans="1:16" ht="25.5">
      <c r="A51" s="119" t="s">
        <v>270</v>
      </c>
      <c r="B51" s="119" t="s">
        <v>338</v>
      </c>
      <c r="C51" s="167" t="s">
        <v>47</v>
      </c>
      <c r="D51" s="166" t="s">
        <v>269</v>
      </c>
      <c r="E51" s="117">
        <v>27773100</v>
      </c>
      <c r="F51" s="118">
        <v>27773100</v>
      </c>
      <c r="G51" s="118">
        <v>22764840</v>
      </c>
      <c r="H51" s="118">
        <v>0</v>
      </c>
      <c r="I51" s="118">
        <v>0</v>
      </c>
      <c r="J51" s="117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7">
        <f t="shared" si="1"/>
        <v>27773100</v>
      </c>
    </row>
    <row r="52" spans="1:16" ht="25.5">
      <c r="A52" s="119" t="s">
        <v>409</v>
      </c>
      <c r="B52" s="119" t="s">
        <v>408</v>
      </c>
      <c r="C52" s="167" t="s">
        <v>47</v>
      </c>
      <c r="D52" s="166" t="s">
        <v>269</v>
      </c>
      <c r="E52" s="117">
        <v>37260.28</v>
      </c>
      <c r="F52" s="118">
        <v>37260.28</v>
      </c>
      <c r="G52" s="118">
        <v>30540.28</v>
      </c>
      <c r="H52" s="118">
        <v>0</v>
      </c>
      <c r="I52" s="118">
        <v>0</v>
      </c>
      <c r="J52" s="117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17">
        <f t="shared" si="1"/>
        <v>37260.28</v>
      </c>
    </row>
    <row r="53" spans="1:16" ht="38.25">
      <c r="A53" s="119" t="s">
        <v>268</v>
      </c>
      <c r="B53" s="119" t="s">
        <v>267</v>
      </c>
      <c r="C53" s="167" t="s">
        <v>253</v>
      </c>
      <c r="D53" s="166" t="s">
        <v>91</v>
      </c>
      <c r="E53" s="117">
        <v>1399600</v>
      </c>
      <c r="F53" s="118">
        <v>1399600</v>
      </c>
      <c r="G53" s="118">
        <v>1045500</v>
      </c>
      <c r="H53" s="118">
        <v>76000</v>
      </c>
      <c r="I53" s="118">
        <v>0</v>
      </c>
      <c r="J53" s="117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7">
        <f t="shared" si="1"/>
        <v>1399600</v>
      </c>
    </row>
    <row r="54" spans="1:16" ht="25.5">
      <c r="A54" s="119" t="s">
        <v>266</v>
      </c>
      <c r="B54" s="119" t="s">
        <v>265</v>
      </c>
      <c r="C54" s="167" t="s">
        <v>45</v>
      </c>
      <c r="D54" s="166" t="s">
        <v>264</v>
      </c>
      <c r="E54" s="117">
        <v>1249600</v>
      </c>
      <c r="F54" s="118">
        <v>1249600</v>
      </c>
      <c r="G54" s="118">
        <v>1012100</v>
      </c>
      <c r="H54" s="118">
        <v>18000</v>
      </c>
      <c r="I54" s="118">
        <v>0</v>
      </c>
      <c r="J54" s="117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7">
        <f t="shared" si="1"/>
        <v>1249600</v>
      </c>
    </row>
    <row r="55" spans="1:16" ht="25.5">
      <c r="A55" s="119" t="s">
        <v>263</v>
      </c>
      <c r="B55" s="119" t="s">
        <v>262</v>
      </c>
      <c r="C55" s="167" t="s">
        <v>45</v>
      </c>
      <c r="D55" s="166" t="s">
        <v>46</v>
      </c>
      <c r="E55" s="117">
        <v>3629500</v>
      </c>
      <c r="F55" s="118">
        <v>3629500</v>
      </c>
      <c r="G55" s="118">
        <v>1975000</v>
      </c>
      <c r="H55" s="118">
        <v>11500</v>
      </c>
      <c r="I55" s="118">
        <v>0</v>
      </c>
      <c r="J55" s="117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7">
        <f t="shared" si="1"/>
        <v>3629500</v>
      </c>
    </row>
    <row r="56" spans="1:16" ht="12.75">
      <c r="A56" s="119" t="s">
        <v>261</v>
      </c>
      <c r="B56" s="119" t="s">
        <v>260</v>
      </c>
      <c r="C56" s="167" t="s">
        <v>45</v>
      </c>
      <c r="D56" s="166" t="s">
        <v>259</v>
      </c>
      <c r="E56" s="117">
        <v>24050</v>
      </c>
      <c r="F56" s="118">
        <v>24050</v>
      </c>
      <c r="G56" s="118">
        <v>0</v>
      </c>
      <c r="H56" s="118">
        <v>0</v>
      </c>
      <c r="I56" s="118">
        <v>0</v>
      </c>
      <c r="J56" s="117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7">
        <f t="shared" si="1"/>
        <v>24050</v>
      </c>
    </row>
    <row r="57" spans="1:16" ht="51">
      <c r="A57" s="119" t="s">
        <v>407</v>
      </c>
      <c r="B57" s="119" t="s">
        <v>406</v>
      </c>
      <c r="C57" s="167" t="s">
        <v>45</v>
      </c>
      <c r="D57" s="166" t="s">
        <v>405</v>
      </c>
      <c r="E57" s="117">
        <v>41000</v>
      </c>
      <c r="F57" s="118">
        <v>41000</v>
      </c>
      <c r="G57" s="118">
        <v>33607</v>
      </c>
      <c r="H57" s="118">
        <v>0</v>
      </c>
      <c r="I57" s="118">
        <v>0</v>
      </c>
      <c r="J57" s="117">
        <v>20810</v>
      </c>
      <c r="K57" s="118">
        <v>20810</v>
      </c>
      <c r="L57" s="118">
        <v>0</v>
      </c>
      <c r="M57" s="118">
        <v>0</v>
      </c>
      <c r="N57" s="118">
        <v>0</v>
      </c>
      <c r="O57" s="118">
        <v>20810</v>
      </c>
      <c r="P57" s="117">
        <f t="shared" si="1"/>
        <v>61810</v>
      </c>
    </row>
    <row r="58" spans="1:16" ht="51">
      <c r="A58" s="119" t="s">
        <v>387</v>
      </c>
      <c r="B58" s="119" t="s">
        <v>386</v>
      </c>
      <c r="C58" s="167" t="s">
        <v>45</v>
      </c>
      <c r="D58" s="166" t="s">
        <v>385</v>
      </c>
      <c r="E58" s="117">
        <v>34689.270000000004</v>
      </c>
      <c r="F58" s="118">
        <v>34689.270000000004</v>
      </c>
      <c r="G58" s="118">
        <v>28434.27</v>
      </c>
      <c r="H58" s="118">
        <v>0</v>
      </c>
      <c r="I58" s="118">
        <v>0</v>
      </c>
      <c r="J58" s="117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7">
        <f t="shared" si="1"/>
        <v>34689.270000000004</v>
      </c>
    </row>
    <row r="59" spans="1:16" ht="25.5">
      <c r="A59" s="119" t="s">
        <v>44</v>
      </c>
      <c r="B59" s="119" t="s">
        <v>258</v>
      </c>
      <c r="C59" s="167" t="s">
        <v>5</v>
      </c>
      <c r="D59" s="166" t="s">
        <v>20</v>
      </c>
      <c r="E59" s="117">
        <v>30000</v>
      </c>
      <c r="F59" s="118">
        <v>30000</v>
      </c>
      <c r="G59" s="118">
        <v>0</v>
      </c>
      <c r="H59" s="118">
        <v>0</v>
      </c>
      <c r="I59" s="118">
        <v>0</v>
      </c>
      <c r="J59" s="117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117">
        <f t="shared" si="1"/>
        <v>30000</v>
      </c>
    </row>
    <row r="60" spans="1:16" ht="25.5">
      <c r="A60" s="119" t="s">
        <v>89</v>
      </c>
      <c r="B60" s="119" t="s">
        <v>257</v>
      </c>
      <c r="C60" s="167" t="s">
        <v>5</v>
      </c>
      <c r="D60" s="166" t="s">
        <v>90</v>
      </c>
      <c r="E60" s="117">
        <v>10000</v>
      </c>
      <c r="F60" s="118">
        <v>10000</v>
      </c>
      <c r="G60" s="118">
        <v>0</v>
      </c>
      <c r="H60" s="118">
        <v>0</v>
      </c>
      <c r="I60" s="118">
        <v>0</v>
      </c>
      <c r="J60" s="117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7">
        <f t="shared" si="1"/>
        <v>10000</v>
      </c>
    </row>
    <row r="61" spans="1:16" ht="25.5">
      <c r="A61" s="195" t="s">
        <v>43</v>
      </c>
      <c r="B61" s="194"/>
      <c r="C61" s="193"/>
      <c r="D61" s="192" t="s">
        <v>41</v>
      </c>
      <c r="E61" s="188">
        <v>8184100</v>
      </c>
      <c r="F61" s="191">
        <v>8184100</v>
      </c>
      <c r="G61" s="191">
        <v>5991485</v>
      </c>
      <c r="H61" s="191">
        <v>432900</v>
      </c>
      <c r="I61" s="191">
        <v>0</v>
      </c>
      <c r="J61" s="188">
        <v>62000</v>
      </c>
      <c r="K61" s="191">
        <v>0</v>
      </c>
      <c r="L61" s="191">
        <v>62000</v>
      </c>
      <c r="M61" s="191">
        <v>27000</v>
      </c>
      <c r="N61" s="191">
        <v>0</v>
      </c>
      <c r="O61" s="191">
        <v>0</v>
      </c>
      <c r="P61" s="188">
        <f t="shared" si="1"/>
        <v>8246100</v>
      </c>
    </row>
    <row r="62" spans="1:16" ht="25.5">
      <c r="A62" s="195" t="s">
        <v>42</v>
      </c>
      <c r="B62" s="194"/>
      <c r="C62" s="193"/>
      <c r="D62" s="192" t="s">
        <v>41</v>
      </c>
      <c r="E62" s="188">
        <v>8184100</v>
      </c>
      <c r="F62" s="191">
        <v>8184100</v>
      </c>
      <c r="G62" s="191">
        <v>5991485</v>
      </c>
      <c r="H62" s="191">
        <v>432900</v>
      </c>
      <c r="I62" s="191">
        <v>0</v>
      </c>
      <c r="J62" s="188">
        <v>62000</v>
      </c>
      <c r="K62" s="191">
        <v>0</v>
      </c>
      <c r="L62" s="191">
        <v>62000</v>
      </c>
      <c r="M62" s="191">
        <v>27000</v>
      </c>
      <c r="N62" s="191">
        <v>0</v>
      </c>
      <c r="O62" s="191">
        <v>0</v>
      </c>
      <c r="P62" s="188">
        <f t="shared" si="1"/>
        <v>8246100</v>
      </c>
    </row>
    <row r="63" spans="1:16" ht="38.25">
      <c r="A63" s="119" t="s">
        <v>256</v>
      </c>
      <c r="B63" s="119" t="s">
        <v>40</v>
      </c>
      <c r="C63" s="167" t="s">
        <v>8</v>
      </c>
      <c r="D63" s="166" t="s">
        <v>349</v>
      </c>
      <c r="E63" s="117">
        <v>379400</v>
      </c>
      <c r="F63" s="118">
        <v>379400</v>
      </c>
      <c r="G63" s="118">
        <v>299500</v>
      </c>
      <c r="H63" s="118">
        <v>0</v>
      </c>
      <c r="I63" s="118">
        <v>0</v>
      </c>
      <c r="J63" s="117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17">
        <f t="shared" si="1"/>
        <v>379400</v>
      </c>
    </row>
    <row r="64" spans="1:16" ht="25.5">
      <c r="A64" s="119" t="s">
        <v>255</v>
      </c>
      <c r="B64" s="119" t="s">
        <v>254</v>
      </c>
      <c r="C64" s="167" t="s">
        <v>253</v>
      </c>
      <c r="D64" s="166" t="s">
        <v>252</v>
      </c>
      <c r="E64" s="117">
        <v>1091200</v>
      </c>
      <c r="F64" s="118">
        <v>1091200</v>
      </c>
      <c r="G64" s="118">
        <v>813600</v>
      </c>
      <c r="H64" s="118">
        <v>85000</v>
      </c>
      <c r="I64" s="118">
        <v>0</v>
      </c>
      <c r="J64" s="117">
        <v>45000</v>
      </c>
      <c r="K64" s="118">
        <v>0</v>
      </c>
      <c r="L64" s="118">
        <v>45000</v>
      </c>
      <c r="M64" s="118">
        <v>25000</v>
      </c>
      <c r="N64" s="118">
        <v>0</v>
      </c>
      <c r="O64" s="118">
        <v>0</v>
      </c>
      <c r="P64" s="117">
        <f t="shared" si="1"/>
        <v>1136200</v>
      </c>
    </row>
    <row r="65" spans="1:16" ht="12.75">
      <c r="A65" s="119" t="s">
        <v>39</v>
      </c>
      <c r="B65" s="119" t="s">
        <v>38</v>
      </c>
      <c r="C65" s="167" t="s">
        <v>37</v>
      </c>
      <c r="D65" s="166" t="s">
        <v>36</v>
      </c>
      <c r="E65" s="117">
        <v>2045500</v>
      </c>
      <c r="F65" s="118">
        <v>2045500</v>
      </c>
      <c r="G65" s="118">
        <v>1522400</v>
      </c>
      <c r="H65" s="118">
        <v>95100</v>
      </c>
      <c r="I65" s="118">
        <v>0</v>
      </c>
      <c r="J65" s="117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17">
        <f t="shared" si="1"/>
        <v>2045500</v>
      </c>
    </row>
    <row r="66" spans="1:16" ht="12.75">
      <c r="A66" s="119" t="s">
        <v>251</v>
      </c>
      <c r="B66" s="119" t="s">
        <v>250</v>
      </c>
      <c r="C66" s="167" t="s">
        <v>37</v>
      </c>
      <c r="D66" s="166" t="s">
        <v>249</v>
      </c>
      <c r="E66" s="117">
        <v>108000</v>
      </c>
      <c r="F66" s="118">
        <v>108000</v>
      </c>
      <c r="G66" s="118">
        <v>77900</v>
      </c>
      <c r="H66" s="118">
        <v>2000</v>
      </c>
      <c r="I66" s="118">
        <v>0</v>
      </c>
      <c r="J66" s="117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17">
        <f t="shared" si="1"/>
        <v>108000</v>
      </c>
    </row>
    <row r="67" spans="1:16" ht="38.25">
      <c r="A67" s="119" t="s">
        <v>35</v>
      </c>
      <c r="B67" s="119" t="s">
        <v>23</v>
      </c>
      <c r="C67" s="167" t="s">
        <v>22</v>
      </c>
      <c r="D67" s="166" t="s">
        <v>21</v>
      </c>
      <c r="E67" s="117">
        <v>4156200</v>
      </c>
      <c r="F67" s="118">
        <v>4156200</v>
      </c>
      <c r="G67" s="118">
        <v>2975785</v>
      </c>
      <c r="H67" s="118">
        <v>250800</v>
      </c>
      <c r="I67" s="118">
        <v>0</v>
      </c>
      <c r="J67" s="117">
        <v>17000</v>
      </c>
      <c r="K67" s="118">
        <v>0</v>
      </c>
      <c r="L67" s="118">
        <v>17000</v>
      </c>
      <c r="M67" s="118">
        <v>2000</v>
      </c>
      <c r="N67" s="118">
        <v>0</v>
      </c>
      <c r="O67" s="118">
        <v>0</v>
      </c>
      <c r="P67" s="117">
        <f t="shared" si="1"/>
        <v>4173200</v>
      </c>
    </row>
    <row r="68" spans="1:16" ht="25.5">
      <c r="A68" s="119" t="s">
        <v>248</v>
      </c>
      <c r="B68" s="119" t="s">
        <v>247</v>
      </c>
      <c r="C68" s="167" t="s">
        <v>243</v>
      </c>
      <c r="D68" s="166" t="s">
        <v>246</v>
      </c>
      <c r="E68" s="117">
        <v>383800</v>
      </c>
      <c r="F68" s="118">
        <v>383800</v>
      </c>
      <c r="G68" s="118">
        <v>302300</v>
      </c>
      <c r="H68" s="118">
        <v>0</v>
      </c>
      <c r="I68" s="118">
        <v>0</v>
      </c>
      <c r="J68" s="117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17">
        <f t="shared" si="1"/>
        <v>383800</v>
      </c>
    </row>
    <row r="69" spans="1:16" ht="12.75">
      <c r="A69" s="119" t="s">
        <v>245</v>
      </c>
      <c r="B69" s="119" t="s">
        <v>244</v>
      </c>
      <c r="C69" s="167" t="s">
        <v>243</v>
      </c>
      <c r="D69" s="166" t="s">
        <v>242</v>
      </c>
      <c r="E69" s="117">
        <v>20000</v>
      </c>
      <c r="F69" s="118">
        <v>20000</v>
      </c>
      <c r="G69" s="118">
        <v>0</v>
      </c>
      <c r="H69" s="118">
        <v>0</v>
      </c>
      <c r="I69" s="118">
        <v>0</v>
      </c>
      <c r="J69" s="117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7">
        <f t="shared" si="1"/>
        <v>20000</v>
      </c>
    </row>
    <row r="70" spans="1:16" ht="25.5">
      <c r="A70" s="195" t="s">
        <v>241</v>
      </c>
      <c r="B70" s="194"/>
      <c r="C70" s="193"/>
      <c r="D70" s="192" t="s">
        <v>120</v>
      </c>
      <c r="E70" s="188">
        <v>4153900</v>
      </c>
      <c r="F70" s="191">
        <v>4153900</v>
      </c>
      <c r="G70" s="191">
        <v>1250000</v>
      </c>
      <c r="H70" s="191">
        <v>30000</v>
      </c>
      <c r="I70" s="191">
        <v>0</v>
      </c>
      <c r="J70" s="188">
        <v>0</v>
      </c>
      <c r="K70" s="191">
        <v>0</v>
      </c>
      <c r="L70" s="191">
        <v>0</v>
      </c>
      <c r="M70" s="191">
        <v>0</v>
      </c>
      <c r="N70" s="191">
        <v>0</v>
      </c>
      <c r="O70" s="191">
        <v>0</v>
      </c>
      <c r="P70" s="188">
        <f t="shared" si="1"/>
        <v>4153900</v>
      </c>
    </row>
    <row r="71" spans="1:16" ht="25.5">
      <c r="A71" s="195" t="s">
        <v>240</v>
      </c>
      <c r="B71" s="194"/>
      <c r="C71" s="193"/>
      <c r="D71" s="192" t="s">
        <v>120</v>
      </c>
      <c r="E71" s="188">
        <v>4153900</v>
      </c>
      <c r="F71" s="191">
        <v>4153900</v>
      </c>
      <c r="G71" s="191">
        <v>1250000</v>
      </c>
      <c r="H71" s="191">
        <v>30000</v>
      </c>
      <c r="I71" s="191">
        <v>0</v>
      </c>
      <c r="J71" s="188">
        <v>0</v>
      </c>
      <c r="K71" s="191">
        <v>0</v>
      </c>
      <c r="L71" s="191">
        <v>0</v>
      </c>
      <c r="M71" s="191">
        <v>0</v>
      </c>
      <c r="N71" s="191">
        <v>0</v>
      </c>
      <c r="O71" s="191">
        <v>0</v>
      </c>
      <c r="P71" s="188">
        <f t="shared" si="1"/>
        <v>4153900</v>
      </c>
    </row>
    <row r="72" spans="1:16" ht="38.25">
      <c r="A72" s="119" t="s">
        <v>121</v>
      </c>
      <c r="B72" s="119" t="s">
        <v>40</v>
      </c>
      <c r="C72" s="167" t="s">
        <v>8</v>
      </c>
      <c r="D72" s="166" t="s">
        <v>349</v>
      </c>
      <c r="E72" s="117">
        <v>1542970</v>
      </c>
      <c r="F72" s="118">
        <v>1542970</v>
      </c>
      <c r="G72" s="118">
        <v>1250000</v>
      </c>
      <c r="H72" s="118">
        <v>30000</v>
      </c>
      <c r="I72" s="118">
        <v>0</v>
      </c>
      <c r="J72" s="117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17">
        <f t="shared" si="1"/>
        <v>1542970</v>
      </c>
    </row>
    <row r="73" spans="1:16" ht="12.75">
      <c r="A73" s="119" t="s">
        <v>239</v>
      </c>
      <c r="B73" s="119" t="s">
        <v>238</v>
      </c>
      <c r="C73" s="167" t="s">
        <v>14</v>
      </c>
      <c r="D73" s="166" t="s">
        <v>332</v>
      </c>
      <c r="E73" s="117">
        <v>2483900</v>
      </c>
      <c r="F73" s="118">
        <v>2483900</v>
      </c>
      <c r="G73" s="118">
        <v>0</v>
      </c>
      <c r="H73" s="118">
        <v>0</v>
      </c>
      <c r="I73" s="118">
        <v>0</v>
      </c>
      <c r="J73" s="117">
        <v>0</v>
      </c>
      <c r="K73" s="118">
        <v>0</v>
      </c>
      <c r="L73" s="118">
        <v>0</v>
      </c>
      <c r="M73" s="118">
        <v>0</v>
      </c>
      <c r="N73" s="118">
        <v>0</v>
      </c>
      <c r="O73" s="118">
        <v>0</v>
      </c>
      <c r="P73" s="117">
        <f t="shared" si="1"/>
        <v>2483900</v>
      </c>
    </row>
    <row r="74" spans="1:16" ht="12.75">
      <c r="A74" s="119" t="s">
        <v>237</v>
      </c>
      <c r="B74" s="119" t="s">
        <v>236</v>
      </c>
      <c r="C74" s="167" t="s">
        <v>14</v>
      </c>
      <c r="D74" s="166" t="s">
        <v>150</v>
      </c>
      <c r="E74" s="117">
        <v>127030</v>
      </c>
      <c r="F74" s="118">
        <v>127030</v>
      </c>
      <c r="G74" s="118">
        <v>0</v>
      </c>
      <c r="H74" s="118">
        <v>0</v>
      </c>
      <c r="I74" s="118">
        <v>0</v>
      </c>
      <c r="J74" s="117">
        <v>0</v>
      </c>
      <c r="K74" s="118">
        <v>0</v>
      </c>
      <c r="L74" s="118">
        <v>0</v>
      </c>
      <c r="M74" s="118">
        <v>0</v>
      </c>
      <c r="N74" s="118">
        <v>0</v>
      </c>
      <c r="O74" s="118">
        <v>0</v>
      </c>
      <c r="P74" s="117">
        <f t="shared" si="1"/>
        <v>127030</v>
      </c>
    </row>
    <row r="75" spans="1:16" ht="12.75">
      <c r="A75" s="190" t="s">
        <v>66</v>
      </c>
      <c r="B75" s="190" t="s">
        <v>66</v>
      </c>
      <c r="C75" s="189" t="s">
        <v>66</v>
      </c>
      <c r="D75" s="188" t="s">
        <v>86</v>
      </c>
      <c r="E75" s="188">
        <v>104991182.8</v>
      </c>
      <c r="F75" s="188">
        <v>104141182.8</v>
      </c>
      <c r="G75" s="188">
        <v>68218026.55000001</v>
      </c>
      <c r="H75" s="188">
        <v>5971500</v>
      </c>
      <c r="I75" s="188">
        <v>850000</v>
      </c>
      <c r="J75" s="188">
        <v>3571766</v>
      </c>
      <c r="K75" s="188">
        <v>1521250</v>
      </c>
      <c r="L75" s="188">
        <v>1935516</v>
      </c>
      <c r="M75" s="188">
        <v>157000</v>
      </c>
      <c r="N75" s="188">
        <v>304365</v>
      </c>
      <c r="O75" s="188">
        <v>1636250</v>
      </c>
      <c r="P75" s="188">
        <f t="shared" si="1"/>
        <v>108562948.8</v>
      </c>
    </row>
    <row r="78" spans="1:16" ht="12.75">
      <c r="A78" s="362" t="s">
        <v>147</v>
      </c>
      <c r="B78" s="179" t="s">
        <v>421</v>
      </c>
      <c r="I78" s="179" t="s">
        <v>421</v>
      </c>
      <c r="P78" s="362" t="s">
        <v>413</v>
      </c>
    </row>
    <row r="79" ht="12.75">
      <c r="B79" s="361"/>
    </row>
  </sheetData>
  <sheetProtection/>
  <mergeCells count="22">
    <mergeCell ref="G10:H10"/>
    <mergeCell ref="L10:L12"/>
    <mergeCell ref="E10:E12"/>
    <mergeCell ref="M11:M12"/>
    <mergeCell ref="K10:K12"/>
    <mergeCell ref="E9:I9"/>
    <mergeCell ref="O10:O12"/>
    <mergeCell ref="P9:P12"/>
    <mergeCell ref="N11:N12"/>
    <mergeCell ref="F10:F12"/>
    <mergeCell ref="I10:I12"/>
    <mergeCell ref="J9:O9"/>
    <mergeCell ref="A5:P5"/>
    <mergeCell ref="A6:P6"/>
    <mergeCell ref="A9:A12"/>
    <mergeCell ref="B9:B12"/>
    <mergeCell ref="C9:C12"/>
    <mergeCell ref="D9:D12"/>
    <mergeCell ref="M10:N10"/>
    <mergeCell ref="J10:J12"/>
    <mergeCell ref="G11:G12"/>
    <mergeCell ref="H11:H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3" width="12.00390625" style="57" customWidth="1"/>
    <col min="4" max="4" width="40.75390625" style="57" customWidth="1"/>
    <col min="5" max="5" width="9.875" style="57" bestFit="1" customWidth="1"/>
    <col min="6" max="7" width="9.25390625" style="57" bestFit="1" customWidth="1"/>
    <col min="8" max="8" width="9.875" style="57" bestFit="1" customWidth="1"/>
    <col min="9" max="9" width="9.25390625" style="57" bestFit="1" customWidth="1"/>
    <col min="10" max="10" width="9.375" style="57" bestFit="1" customWidth="1"/>
    <col min="11" max="11" width="9.25390625" style="57" bestFit="1" customWidth="1"/>
    <col min="12" max="12" width="9.375" style="57" bestFit="1" customWidth="1"/>
    <col min="13" max="13" width="9.875" style="57" bestFit="1" customWidth="1"/>
    <col min="14" max="14" width="9.375" style="57" bestFit="1" customWidth="1"/>
    <col min="15" max="15" width="9.25390625" style="57" bestFit="1" customWidth="1"/>
    <col min="16" max="16" width="9.875" style="57" bestFit="1" customWidth="1"/>
    <col min="17" max="16384" width="9.125" style="57" customWidth="1"/>
  </cols>
  <sheetData>
    <row r="1" spans="13:17" ht="15.75">
      <c r="M1" s="4" t="s">
        <v>329</v>
      </c>
      <c r="N1" s="4"/>
      <c r="O1" s="4"/>
      <c r="P1" s="4"/>
      <c r="Q1" s="4"/>
    </row>
    <row r="2" spans="13:17" ht="15.75">
      <c r="M2" s="244" t="s">
        <v>415</v>
      </c>
      <c r="N2" s="245"/>
      <c r="O2" s="245"/>
      <c r="P2" s="245"/>
      <c r="Q2" s="245"/>
    </row>
    <row r="3" spans="13:17" ht="15.75">
      <c r="M3" s="256" t="s">
        <v>348</v>
      </c>
      <c r="N3" s="257"/>
      <c r="O3" s="257"/>
      <c r="P3" s="257"/>
      <c r="Q3" s="53"/>
    </row>
    <row r="4" ht="12.75">
      <c r="M4" s="169" t="s">
        <v>423</v>
      </c>
    </row>
    <row r="5" spans="1:16" ht="12.75">
      <c r="A5" s="258" t="s">
        <v>328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1:16" ht="12.75">
      <c r="A6" s="258" t="s">
        <v>327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</row>
    <row r="7" spans="1:16" ht="12.75">
      <c r="A7" s="114" t="s">
        <v>222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16" ht="12.75">
      <c r="A8" s="112" t="s">
        <v>75</v>
      </c>
      <c r="P8" s="111" t="s">
        <v>311</v>
      </c>
    </row>
    <row r="9" spans="1:16" ht="12.75">
      <c r="A9" s="259" t="s">
        <v>77</v>
      </c>
      <c r="B9" s="259" t="s">
        <v>76</v>
      </c>
      <c r="C9" s="259" t="s">
        <v>60</v>
      </c>
      <c r="D9" s="248" t="s">
        <v>78</v>
      </c>
      <c r="E9" s="248" t="s">
        <v>326</v>
      </c>
      <c r="F9" s="248"/>
      <c r="G9" s="248"/>
      <c r="H9" s="248"/>
      <c r="I9" s="248" t="s">
        <v>325</v>
      </c>
      <c r="J9" s="248"/>
      <c r="K9" s="248"/>
      <c r="L9" s="248"/>
      <c r="M9" s="249" t="s">
        <v>324</v>
      </c>
      <c r="N9" s="248"/>
      <c r="O9" s="248"/>
      <c r="P9" s="248"/>
    </row>
    <row r="10" spans="1:16" ht="12.75">
      <c r="A10" s="248"/>
      <c r="B10" s="248"/>
      <c r="C10" s="248"/>
      <c r="D10" s="248"/>
      <c r="E10" s="248" t="s">
        <v>6</v>
      </c>
      <c r="F10" s="248" t="s">
        <v>7</v>
      </c>
      <c r="G10" s="248"/>
      <c r="H10" s="249" t="s">
        <v>323</v>
      </c>
      <c r="I10" s="248" t="s">
        <v>6</v>
      </c>
      <c r="J10" s="248" t="s">
        <v>7</v>
      </c>
      <c r="K10" s="248"/>
      <c r="L10" s="249" t="s">
        <v>323</v>
      </c>
      <c r="M10" s="249" t="s">
        <v>6</v>
      </c>
      <c r="N10" s="249" t="s">
        <v>7</v>
      </c>
      <c r="O10" s="249"/>
      <c r="P10" s="249" t="s">
        <v>323</v>
      </c>
    </row>
    <row r="11" spans="1:16" ht="12.75">
      <c r="A11" s="248"/>
      <c r="B11" s="248"/>
      <c r="C11" s="248"/>
      <c r="D11" s="248"/>
      <c r="E11" s="248"/>
      <c r="F11" s="248" t="s">
        <v>57</v>
      </c>
      <c r="G11" s="248" t="s">
        <v>64</v>
      </c>
      <c r="H11" s="248"/>
      <c r="I11" s="248"/>
      <c r="J11" s="248" t="s">
        <v>57</v>
      </c>
      <c r="K11" s="248" t="s">
        <v>64</v>
      </c>
      <c r="L11" s="248"/>
      <c r="M11" s="248"/>
      <c r="N11" s="249" t="s">
        <v>57</v>
      </c>
      <c r="O11" s="249" t="s">
        <v>64</v>
      </c>
      <c r="P11" s="248"/>
    </row>
    <row r="12" spans="1:16" ht="44.25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</row>
    <row r="13" spans="1:16" ht="12.75">
      <c r="A13" s="109">
        <v>1</v>
      </c>
      <c r="B13" s="109">
        <v>2</v>
      </c>
      <c r="C13" s="109">
        <v>3</v>
      </c>
      <c r="D13" s="109">
        <v>4</v>
      </c>
      <c r="E13" s="109">
        <v>5</v>
      </c>
      <c r="F13" s="109">
        <v>6</v>
      </c>
      <c r="G13" s="109">
        <v>7</v>
      </c>
      <c r="H13" s="110">
        <v>8</v>
      </c>
      <c r="I13" s="109">
        <v>9</v>
      </c>
      <c r="J13" s="109">
        <v>10</v>
      </c>
      <c r="K13" s="109">
        <v>11</v>
      </c>
      <c r="L13" s="110">
        <v>12</v>
      </c>
      <c r="M13" s="110">
        <v>13</v>
      </c>
      <c r="N13" s="110">
        <v>14</v>
      </c>
      <c r="O13" s="110">
        <v>15</v>
      </c>
      <c r="P13" s="110">
        <v>16</v>
      </c>
    </row>
    <row r="14" spans="1:16" ht="12.75">
      <c r="A14" s="122" t="s">
        <v>10</v>
      </c>
      <c r="B14" s="121"/>
      <c r="C14" s="121"/>
      <c r="D14" s="124" t="s">
        <v>304</v>
      </c>
      <c r="E14" s="120">
        <v>100000</v>
      </c>
      <c r="F14" s="120">
        <v>41100</v>
      </c>
      <c r="G14" s="120">
        <v>0</v>
      </c>
      <c r="H14" s="115">
        <f aca="true" t="shared" si="0" ref="H14:H20">E14+F14</f>
        <v>141100</v>
      </c>
      <c r="I14" s="120">
        <v>0</v>
      </c>
      <c r="J14" s="120">
        <v>-41100</v>
      </c>
      <c r="K14" s="120">
        <v>0</v>
      </c>
      <c r="L14" s="115">
        <f aca="true" t="shared" si="1" ref="L14:L20">I14+J14</f>
        <v>-41100</v>
      </c>
      <c r="M14" s="115">
        <f aca="true" t="shared" si="2" ref="M14:O20">E14+I14</f>
        <v>100000</v>
      </c>
      <c r="N14" s="115">
        <f t="shared" si="2"/>
        <v>0</v>
      </c>
      <c r="O14" s="115">
        <f t="shared" si="2"/>
        <v>0</v>
      </c>
      <c r="P14" s="115">
        <f aca="true" t="shared" si="3" ref="P14:P20">M14+N14</f>
        <v>100000</v>
      </c>
    </row>
    <row r="15" spans="1:16" ht="12.75">
      <c r="A15" s="122" t="s">
        <v>9</v>
      </c>
      <c r="B15" s="121"/>
      <c r="C15" s="121"/>
      <c r="D15" s="124" t="s">
        <v>303</v>
      </c>
      <c r="E15" s="120">
        <v>100000</v>
      </c>
      <c r="F15" s="120">
        <v>41100</v>
      </c>
      <c r="G15" s="120">
        <v>0</v>
      </c>
      <c r="H15" s="115">
        <f t="shared" si="0"/>
        <v>141100</v>
      </c>
      <c r="I15" s="120">
        <v>0</v>
      </c>
      <c r="J15" s="120">
        <v>-41100</v>
      </c>
      <c r="K15" s="120">
        <v>0</v>
      </c>
      <c r="L15" s="115">
        <f t="shared" si="1"/>
        <v>-41100</v>
      </c>
      <c r="M15" s="115">
        <f t="shared" si="2"/>
        <v>100000</v>
      </c>
      <c r="N15" s="115">
        <f t="shared" si="2"/>
        <v>0</v>
      </c>
      <c r="O15" s="115">
        <f t="shared" si="2"/>
        <v>0</v>
      </c>
      <c r="P15" s="115">
        <f t="shared" si="3"/>
        <v>100000</v>
      </c>
    </row>
    <row r="16" spans="1:16" ht="25.5">
      <c r="A16" s="122" t="s">
        <v>11</v>
      </c>
      <c r="B16" s="122" t="s">
        <v>322</v>
      </c>
      <c r="C16" s="122" t="s">
        <v>3</v>
      </c>
      <c r="D16" s="124" t="s">
        <v>65</v>
      </c>
      <c r="E16" s="120">
        <v>100000</v>
      </c>
      <c r="F16" s="120">
        <v>41100</v>
      </c>
      <c r="G16" s="120">
        <v>0</v>
      </c>
      <c r="H16" s="115">
        <f t="shared" si="0"/>
        <v>141100</v>
      </c>
      <c r="I16" s="120">
        <v>0</v>
      </c>
      <c r="J16" s="120">
        <v>0</v>
      </c>
      <c r="K16" s="120">
        <v>0</v>
      </c>
      <c r="L16" s="115">
        <f t="shared" si="1"/>
        <v>0</v>
      </c>
      <c r="M16" s="115">
        <f t="shared" si="2"/>
        <v>100000</v>
      </c>
      <c r="N16" s="115">
        <f t="shared" si="2"/>
        <v>41100</v>
      </c>
      <c r="O16" s="115">
        <f t="shared" si="2"/>
        <v>0</v>
      </c>
      <c r="P16" s="115">
        <f t="shared" si="3"/>
        <v>141100</v>
      </c>
    </row>
    <row r="17" spans="1:16" ht="12.75">
      <c r="A17" s="109"/>
      <c r="B17" s="119" t="s">
        <v>321</v>
      </c>
      <c r="C17" s="109"/>
      <c r="D17" s="123" t="s">
        <v>320</v>
      </c>
      <c r="E17" s="118">
        <v>100000</v>
      </c>
      <c r="F17" s="118">
        <v>41100</v>
      </c>
      <c r="G17" s="118">
        <v>0</v>
      </c>
      <c r="H17" s="117">
        <f t="shared" si="0"/>
        <v>141100</v>
      </c>
      <c r="I17" s="118">
        <v>0</v>
      </c>
      <c r="J17" s="118">
        <v>0</v>
      </c>
      <c r="K17" s="118">
        <v>0</v>
      </c>
      <c r="L17" s="117">
        <f t="shared" si="1"/>
        <v>0</v>
      </c>
      <c r="M17" s="117">
        <f t="shared" si="2"/>
        <v>100000</v>
      </c>
      <c r="N17" s="117">
        <f t="shared" si="2"/>
        <v>41100</v>
      </c>
      <c r="O17" s="117">
        <f t="shared" si="2"/>
        <v>0</v>
      </c>
      <c r="P17" s="117">
        <f t="shared" si="3"/>
        <v>141100</v>
      </c>
    </row>
    <row r="18" spans="1:16" ht="25.5">
      <c r="A18" s="122" t="s">
        <v>319</v>
      </c>
      <c r="B18" s="122" t="s">
        <v>318</v>
      </c>
      <c r="C18" s="122" t="s">
        <v>3</v>
      </c>
      <c r="D18" s="124" t="s">
        <v>317</v>
      </c>
      <c r="E18" s="120">
        <v>0</v>
      </c>
      <c r="F18" s="120">
        <v>0</v>
      </c>
      <c r="G18" s="120">
        <v>0</v>
      </c>
      <c r="H18" s="115">
        <f t="shared" si="0"/>
        <v>0</v>
      </c>
      <c r="I18" s="120">
        <v>0</v>
      </c>
      <c r="J18" s="120">
        <v>-41100</v>
      </c>
      <c r="K18" s="120">
        <v>0</v>
      </c>
      <c r="L18" s="115">
        <f t="shared" si="1"/>
        <v>-41100</v>
      </c>
      <c r="M18" s="115">
        <f t="shared" si="2"/>
        <v>0</v>
      </c>
      <c r="N18" s="115">
        <f t="shared" si="2"/>
        <v>-41100</v>
      </c>
      <c r="O18" s="115">
        <f t="shared" si="2"/>
        <v>0</v>
      </c>
      <c r="P18" s="115">
        <f t="shared" si="3"/>
        <v>-41100</v>
      </c>
    </row>
    <row r="19" spans="1:16" ht="12.75">
      <c r="A19" s="109"/>
      <c r="B19" s="119" t="s">
        <v>316</v>
      </c>
      <c r="C19" s="109"/>
      <c r="D19" s="123" t="s">
        <v>315</v>
      </c>
      <c r="E19" s="118">
        <v>0</v>
      </c>
      <c r="F19" s="118">
        <v>0</v>
      </c>
      <c r="G19" s="118">
        <v>0</v>
      </c>
      <c r="H19" s="117">
        <f t="shared" si="0"/>
        <v>0</v>
      </c>
      <c r="I19" s="118">
        <v>0</v>
      </c>
      <c r="J19" s="118">
        <v>-41100</v>
      </c>
      <c r="K19" s="118">
        <v>0</v>
      </c>
      <c r="L19" s="117">
        <f t="shared" si="1"/>
        <v>-41100</v>
      </c>
      <c r="M19" s="117">
        <f t="shared" si="2"/>
        <v>0</v>
      </c>
      <c r="N19" s="117">
        <f t="shared" si="2"/>
        <v>-41100</v>
      </c>
      <c r="O19" s="117">
        <f t="shared" si="2"/>
        <v>0</v>
      </c>
      <c r="P19" s="117">
        <f t="shared" si="3"/>
        <v>-41100</v>
      </c>
    </row>
    <row r="20" spans="1:16" ht="12.75">
      <c r="A20" s="116" t="s">
        <v>79</v>
      </c>
      <c r="B20" s="116" t="s">
        <v>79</v>
      </c>
      <c r="C20" s="116" t="s">
        <v>79</v>
      </c>
      <c r="D20" s="104" t="s">
        <v>86</v>
      </c>
      <c r="E20" s="115">
        <v>100000</v>
      </c>
      <c r="F20" s="115">
        <v>41100</v>
      </c>
      <c r="G20" s="115">
        <v>0</v>
      </c>
      <c r="H20" s="115">
        <f t="shared" si="0"/>
        <v>141100</v>
      </c>
      <c r="I20" s="115">
        <v>0</v>
      </c>
      <c r="J20" s="115">
        <v>-41100</v>
      </c>
      <c r="K20" s="115">
        <v>0</v>
      </c>
      <c r="L20" s="115">
        <f t="shared" si="1"/>
        <v>-41100</v>
      </c>
      <c r="M20" s="115">
        <f t="shared" si="2"/>
        <v>100000</v>
      </c>
      <c r="N20" s="115">
        <f t="shared" si="2"/>
        <v>0</v>
      </c>
      <c r="O20" s="115">
        <f t="shared" si="2"/>
        <v>0</v>
      </c>
      <c r="P20" s="115">
        <f t="shared" si="3"/>
        <v>100000</v>
      </c>
    </row>
    <row r="23" spans="1:16" ht="12.75">
      <c r="A23" s="363" t="s">
        <v>428</v>
      </c>
      <c r="B23" s="103" t="s">
        <v>427</v>
      </c>
      <c r="E23" s="103" t="s">
        <v>421</v>
      </c>
      <c r="I23" s="103"/>
      <c r="O23" s="363" t="s">
        <v>425</v>
      </c>
      <c r="P23" s="363" t="s">
        <v>424</v>
      </c>
    </row>
  </sheetData>
  <sheetProtection/>
  <mergeCells count="26"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M2:Q2"/>
    <mergeCell ref="M3:P3"/>
    <mergeCell ref="M9:P9"/>
    <mergeCell ref="M10:M12"/>
    <mergeCell ref="N10:O10"/>
    <mergeCell ref="N11:N12"/>
    <mergeCell ref="O11:O12"/>
    <mergeCell ref="P10:P12"/>
    <mergeCell ref="A5:P5"/>
    <mergeCell ref="A6:P6"/>
    <mergeCell ref="I9:L9"/>
    <mergeCell ref="I10:I12"/>
    <mergeCell ref="J10:K10"/>
    <mergeCell ref="J11:J12"/>
    <mergeCell ref="K11:K12"/>
    <mergeCell ref="L10:L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2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0.12890625" style="0" customWidth="1"/>
    <col min="2" max="2" width="20.00390625" style="0" customWidth="1"/>
    <col min="4" max="4" width="4.75390625" style="0" customWidth="1"/>
    <col min="5" max="5" width="30.375" style="0" customWidth="1"/>
    <col min="6" max="7" width="9.125" style="0" hidden="1" customWidth="1"/>
    <col min="8" max="8" width="20.625" style="0" customWidth="1"/>
    <col min="9" max="9" width="2.125" style="0" customWidth="1"/>
  </cols>
  <sheetData>
    <row r="2" spans="5:12" ht="15.75">
      <c r="E2" t="s">
        <v>331</v>
      </c>
      <c r="F2" s="268"/>
      <c r="G2" s="268"/>
      <c r="H2" s="268"/>
      <c r="I2" s="102"/>
      <c r="J2" s="102"/>
      <c r="K2" s="102"/>
      <c r="L2" s="32"/>
    </row>
    <row r="3" spans="5:12" ht="15.75" customHeight="1">
      <c r="E3" t="s">
        <v>417</v>
      </c>
      <c r="F3" s="55"/>
      <c r="G3" s="55"/>
      <c r="H3" s="55"/>
      <c r="I3" s="55"/>
      <c r="J3" s="55"/>
      <c r="K3" s="55"/>
      <c r="L3" s="55"/>
    </row>
    <row r="4" spans="5:12" ht="15.75">
      <c r="E4" s="125" t="s">
        <v>393</v>
      </c>
      <c r="F4" s="257"/>
      <c r="G4" s="257"/>
      <c r="H4" s="257"/>
      <c r="I4" s="102"/>
      <c r="J4" s="102"/>
      <c r="K4" s="102"/>
      <c r="L4" s="102"/>
    </row>
    <row r="5" ht="12.75">
      <c r="E5" t="s">
        <v>423</v>
      </c>
    </row>
    <row r="7" spans="3:19" ht="18.75">
      <c r="C7" s="266" t="s">
        <v>330</v>
      </c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</row>
    <row r="9" spans="2:13" ht="18.75">
      <c r="B9" s="269" t="s">
        <v>334</v>
      </c>
      <c r="C9" s="269"/>
      <c r="D9" s="269"/>
      <c r="E9" s="269"/>
      <c r="F9" s="269"/>
      <c r="G9" s="269"/>
      <c r="H9" s="269"/>
      <c r="I9" s="92"/>
      <c r="J9" s="92"/>
      <c r="K9" s="92"/>
      <c r="L9" s="92"/>
      <c r="M9" s="92"/>
    </row>
    <row r="10" spans="2:13" ht="18.75">
      <c r="B10" s="96"/>
      <c r="C10" s="96"/>
      <c r="D10" s="271" t="s">
        <v>222</v>
      </c>
      <c r="E10" s="271"/>
      <c r="F10" s="271"/>
      <c r="G10" s="271"/>
      <c r="H10" s="96"/>
      <c r="I10" s="92"/>
      <c r="J10" s="92"/>
      <c r="K10" s="92"/>
      <c r="L10" s="92"/>
      <c r="M10" s="92"/>
    </row>
    <row r="11" spans="4:7" ht="12.75">
      <c r="D11" s="270" t="s">
        <v>75</v>
      </c>
      <c r="E11" s="270"/>
      <c r="F11" s="270"/>
      <c r="G11" s="270"/>
    </row>
    <row r="13" spans="2:8" ht="15.75">
      <c r="B13" s="94" t="s">
        <v>137</v>
      </c>
      <c r="C13" s="94"/>
      <c r="D13" s="94"/>
      <c r="E13" s="94"/>
      <c r="F13" s="94"/>
      <c r="G13" s="94"/>
      <c r="H13" s="95"/>
    </row>
    <row r="15" spans="2:8" ht="38.25" customHeight="1">
      <c r="B15" s="97" t="s">
        <v>138</v>
      </c>
      <c r="C15" s="263" t="s">
        <v>139</v>
      </c>
      <c r="D15" s="272"/>
      <c r="E15" s="272"/>
      <c r="F15" s="272"/>
      <c r="G15" s="273"/>
      <c r="H15" s="99" t="s">
        <v>63</v>
      </c>
    </row>
    <row r="16" spans="2:8" ht="12.75">
      <c r="B16" s="98">
        <v>1</v>
      </c>
      <c r="C16" s="260">
        <v>2</v>
      </c>
      <c r="D16" s="261"/>
      <c r="E16" s="262"/>
      <c r="F16" s="93"/>
      <c r="G16" s="93"/>
      <c r="H16" s="98">
        <v>3</v>
      </c>
    </row>
    <row r="17" spans="2:8" ht="12.75">
      <c r="B17" s="260" t="s">
        <v>140</v>
      </c>
      <c r="C17" s="261"/>
      <c r="D17" s="261"/>
      <c r="E17" s="261"/>
      <c r="F17" s="261"/>
      <c r="G17" s="261"/>
      <c r="H17" s="262"/>
    </row>
    <row r="18" spans="2:8" ht="27.75" customHeight="1">
      <c r="B18" s="93">
        <v>41033900</v>
      </c>
      <c r="C18" s="263" t="s">
        <v>152</v>
      </c>
      <c r="D18" s="264"/>
      <c r="E18" s="265"/>
      <c r="F18" s="93"/>
      <c r="G18" s="93"/>
      <c r="H18" s="127">
        <v>27773100</v>
      </c>
    </row>
    <row r="19" spans="2:8" ht="54.75" customHeight="1">
      <c r="B19" s="93">
        <v>41055000</v>
      </c>
      <c r="C19" s="263" t="s">
        <v>149</v>
      </c>
      <c r="D19" s="264"/>
      <c r="E19" s="265"/>
      <c r="F19" s="93"/>
      <c r="G19" s="93"/>
      <c r="H19" s="131">
        <v>173200</v>
      </c>
    </row>
    <row r="20" spans="2:8" ht="12.75">
      <c r="B20" s="93">
        <v>41053900</v>
      </c>
      <c r="C20" s="260" t="s">
        <v>150</v>
      </c>
      <c r="D20" s="261"/>
      <c r="E20" s="262"/>
      <c r="F20" s="93"/>
      <c r="G20" s="93"/>
      <c r="H20" s="131">
        <v>12700</v>
      </c>
    </row>
    <row r="21" spans="2:8" ht="48" customHeight="1">
      <c r="B21" s="93">
        <v>41051200</v>
      </c>
      <c r="C21" s="263" t="s">
        <v>400</v>
      </c>
      <c r="D21" s="264"/>
      <c r="E21" s="265"/>
      <c r="F21" s="93"/>
      <c r="G21" s="93"/>
      <c r="H21" s="99">
        <v>61810</v>
      </c>
    </row>
    <row r="22" spans="2:8" ht="12.75">
      <c r="B22" s="260" t="s">
        <v>146</v>
      </c>
      <c r="C22" s="261"/>
      <c r="D22" s="261"/>
      <c r="E22" s="261"/>
      <c r="F22" s="261"/>
      <c r="G22" s="261"/>
      <c r="H22" s="262"/>
    </row>
    <row r="23" spans="2:8" ht="12.75">
      <c r="B23" s="93"/>
      <c r="C23" s="260"/>
      <c r="D23" s="261"/>
      <c r="E23" s="262"/>
      <c r="F23" s="93"/>
      <c r="G23" s="93"/>
      <c r="H23" s="93"/>
    </row>
    <row r="24" spans="2:8" ht="12.75">
      <c r="B24" s="93"/>
      <c r="C24" s="260"/>
      <c r="D24" s="261"/>
      <c r="E24" s="262"/>
      <c r="F24" s="93"/>
      <c r="G24" s="93"/>
      <c r="H24" s="93"/>
    </row>
    <row r="25" spans="2:8" ht="12.75">
      <c r="B25" s="93"/>
      <c r="C25" s="260"/>
      <c r="D25" s="261"/>
      <c r="E25" s="262"/>
      <c r="F25" s="93"/>
      <c r="G25" s="93"/>
      <c r="H25" s="93"/>
    </row>
    <row r="26" spans="2:8" ht="12.75">
      <c r="B26" s="93"/>
      <c r="C26" s="260"/>
      <c r="D26" s="261"/>
      <c r="E26" s="262"/>
      <c r="F26" s="93"/>
      <c r="G26" s="93"/>
      <c r="H26" s="93"/>
    </row>
    <row r="27" spans="2:8" ht="12.75">
      <c r="B27" s="98" t="s">
        <v>79</v>
      </c>
      <c r="C27" s="276" t="s">
        <v>145</v>
      </c>
      <c r="D27" s="277"/>
      <c r="E27" s="278"/>
      <c r="F27" s="93"/>
      <c r="G27" s="93"/>
      <c r="H27" s="131">
        <v>28020810</v>
      </c>
    </row>
    <row r="28" spans="2:8" ht="12.75">
      <c r="B28" s="98" t="s">
        <v>79</v>
      </c>
      <c r="C28" s="276" t="s">
        <v>6</v>
      </c>
      <c r="D28" s="277"/>
      <c r="E28" s="278"/>
      <c r="F28" s="93"/>
      <c r="G28" s="93"/>
      <c r="H28" s="131">
        <v>28020810</v>
      </c>
    </row>
    <row r="29" spans="2:8" ht="12.75">
      <c r="B29" s="98" t="s">
        <v>79</v>
      </c>
      <c r="C29" s="276" t="s">
        <v>7</v>
      </c>
      <c r="D29" s="277"/>
      <c r="E29" s="278"/>
      <c r="F29" s="93"/>
      <c r="G29" s="93"/>
      <c r="H29" s="93"/>
    </row>
    <row r="31" spans="2:8" ht="15.75">
      <c r="B31" s="94" t="s">
        <v>141</v>
      </c>
      <c r="C31" s="94"/>
      <c r="D31" s="94"/>
      <c r="E31" s="94"/>
      <c r="F31" s="94"/>
      <c r="G31" s="94"/>
      <c r="H31" s="95"/>
    </row>
    <row r="33" ht="9" customHeight="1"/>
    <row r="34" spans="2:8" ht="63.75">
      <c r="B34" s="97" t="s">
        <v>142</v>
      </c>
      <c r="C34" s="267" t="s">
        <v>143</v>
      </c>
      <c r="D34" s="267"/>
      <c r="E34" s="100" t="s">
        <v>144</v>
      </c>
      <c r="H34" s="99" t="s">
        <v>63</v>
      </c>
    </row>
    <row r="35" spans="2:8" ht="12.75">
      <c r="B35" s="98">
        <v>1</v>
      </c>
      <c r="C35" s="260">
        <v>2</v>
      </c>
      <c r="D35" s="262"/>
      <c r="E35" s="98">
        <v>3</v>
      </c>
      <c r="H35" s="98">
        <v>4</v>
      </c>
    </row>
    <row r="36" spans="2:8" ht="12.75">
      <c r="B36" s="260" t="s">
        <v>140</v>
      </c>
      <c r="C36" s="261"/>
      <c r="D36" s="261"/>
      <c r="E36" s="261"/>
      <c r="F36" s="261"/>
      <c r="G36" s="261"/>
      <c r="H36" s="262"/>
    </row>
    <row r="37" spans="2:8" ht="12.75">
      <c r="B37" s="93">
        <v>9110</v>
      </c>
      <c r="C37" s="260"/>
      <c r="D37" s="262"/>
      <c r="E37" s="93" t="s">
        <v>332</v>
      </c>
      <c r="H37" s="131">
        <v>2483900</v>
      </c>
    </row>
    <row r="38" spans="2:8" ht="12.75">
      <c r="B38" s="93"/>
      <c r="C38" s="260"/>
      <c r="D38" s="262"/>
      <c r="E38" s="93" t="s">
        <v>333</v>
      </c>
      <c r="H38" s="93"/>
    </row>
    <row r="39" spans="2:8" ht="26.25" customHeight="1">
      <c r="B39" s="101">
        <v>9770</v>
      </c>
      <c r="C39" s="274"/>
      <c r="D39" s="275"/>
      <c r="E39" s="126" t="s">
        <v>336</v>
      </c>
      <c r="H39" s="132">
        <v>127030</v>
      </c>
    </row>
    <row r="40" spans="2:8" ht="26.25" customHeight="1">
      <c r="B40" s="101"/>
      <c r="C40" s="238"/>
      <c r="D40" s="239"/>
      <c r="E40" s="126" t="s">
        <v>412</v>
      </c>
      <c r="H40" s="132">
        <v>80030</v>
      </c>
    </row>
    <row r="41" spans="2:8" ht="12.75">
      <c r="B41" s="93"/>
      <c r="C41" s="260"/>
      <c r="D41" s="262"/>
      <c r="E41" s="93" t="s">
        <v>335</v>
      </c>
      <c r="F41" s="93"/>
      <c r="G41" s="93"/>
      <c r="H41" s="242">
        <v>47000</v>
      </c>
    </row>
    <row r="42" spans="2:8" ht="12.75">
      <c r="B42" s="260" t="s">
        <v>146</v>
      </c>
      <c r="C42" s="261"/>
      <c r="D42" s="261"/>
      <c r="E42" s="261"/>
      <c r="F42" s="261"/>
      <c r="G42" s="261"/>
      <c r="H42" s="262"/>
    </row>
    <row r="43" spans="2:8" ht="12.75">
      <c r="B43" s="93"/>
      <c r="C43" s="260"/>
      <c r="D43" s="262"/>
      <c r="E43" s="93"/>
      <c r="F43" s="93"/>
      <c r="G43" s="93"/>
      <c r="H43" s="93"/>
    </row>
    <row r="44" spans="2:8" ht="12.75">
      <c r="B44" s="93"/>
      <c r="C44" s="260"/>
      <c r="D44" s="262"/>
      <c r="E44" s="93"/>
      <c r="F44" s="93"/>
      <c r="G44" s="93"/>
      <c r="H44" s="93"/>
    </row>
    <row r="45" spans="2:8" ht="29.25" customHeight="1">
      <c r="B45" s="98" t="s">
        <v>79</v>
      </c>
      <c r="C45" s="260" t="s">
        <v>79</v>
      </c>
      <c r="D45" s="262"/>
      <c r="E45" s="279" t="s">
        <v>145</v>
      </c>
      <c r="F45" s="280"/>
      <c r="G45" s="281"/>
      <c r="H45" s="131">
        <v>2610930</v>
      </c>
    </row>
    <row r="46" spans="2:8" ht="12.75">
      <c r="B46" s="98" t="s">
        <v>79</v>
      </c>
      <c r="C46" s="260" t="s">
        <v>79</v>
      </c>
      <c r="D46" s="262"/>
      <c r="E46" s="276" t="s">
        <v>6</v>
      </c>
      <c r="F46" s="277"/>
      <c r="G46" s="278"/>
      <c r="H46" s="131">
        <v>2610930</v>
      </c>
    </row>
    <row r="47" spans="2:8" ht="12.75">
      <c r="B47" s="98" t="s">
        <v>79</v>
      </c>
      <c r="C47" s="260" t="s">
        <v>79</v>
      </c>
      <c r="D47" s="262"/>
      <c r="E47" s="276" t="s">
        <v>7</v>
      </c>
      <c r="F47" s="277"/>
      <c r="G47" s="278"/>
      <c r="H47" s="93"/>
    </row>
    <row r="49" ht="6" customHeight="1"/>
    <row r="50" ht="1.5" customHeight="1"/>
    <row r="51" ht="9" customHeight="1"/>
    <row r="52" spans="2:8" ht="12.75">
      <c r="B52" s="103" t="s">
        <v>147</v>
      </c>
      <c r="C52" s="57"/>
      <c r="D52" s="57"/>
      <c r="E52" s="103"/>
      <c r="H52" s="95" t="s">
        <v>429</v>
      </c>
    </row>
    <row r="53" ht="12.75" hidden="1"/>
  </sheetData>
  <sheetProtection/>
  <mergeCells count="37">
    <mergeCell ref="B42:H42"/>
    <mergeCell ref="C41:D41"/>
    <mergeCell ref="C43:D43"/>
    <mergeCell ref="C47:D47"/>
    <mergeCell ref="E45:G45"/>
    <mergeCell ref="E46:G46"/>
    <mergeCell ref="E47:G47"/>
    <mergeCell ref="C46:D46"/>
    <mergeCell ref="C37:D37"/>
    <mergeCell ref="C38:D38"/>
    <mergeCell ref="C45:D45"/>
    <mergeCell ref="C44:D44"/>
    <mergeCell ref="C39:D39"/>
    <mergeCell ref="C26:E26"/>
    <mergeCell ref="C27:E27"/>
    <mergeCell ref="C28:E28"/>
    <mergeCell ref="C29:E29"/>
    <mergeCell ref="C35:D35"/>
    <mergeCell ref="B36:H36"/>
    <mergeCell ref="C34:D34"/>
    <mergeCell ref="F2:H2"/>
    <mergeCell ref="F4:H4"/>
    <mergeCell ref="C16:E16"/>
    <mergeCell ref="C18:E18"/>
    <mergeCell ref="B9:H9"/>
    <mergeCell ref="D11:G11"/>
    <mergeCell ref="D10:G10"/>
    <mergeCell ref="C15:G15"/>
    <mergeCell ref="C23:E23"/>
    <mergeCell ref="C24:E24"/>
    <mergeCell ref="C25:E25"/>
    <mergeCell ref="C19:E19"/>
    <mergeCell ref="B17:H17"/>
    <mergeCell ref="C7:S7"/>
    <mergeCell ref="B22:H22"/>
    <mergeCell ref="C20:E20"/>
    <mergeCell ref="C21:E21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="60" zoomScaleNormal="95" zoomScalePageLayoutView="0" workbookViewId="0" topLeftCell="A20">
      <selection activeCell="J39" sqref="J39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6.625" style="2" customWidth="1"/>
    <col min="8" max="8" width="11.375" style="2" customWidth="1"/>
    <col min="9" max="9" width="16.25390625" style="2" customWidth="1"/>
    <col min="10" max="10" width="14.87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0" ht="15.75">
      <c r="A1" s="4"/>
      <c r="B1" s="4"/>
      <c r="C1" s="4"/>
      <c r="D1" s="4"/>
      <c r="E1" s="4"/>
      <c r="F1" s="4" t="s">
        <v>74</v>
      </c>
      <c r="G1" s="4"/>
      <c r="H1" s="4"/>
      <c r="I1" s="4"/>
      <c r="J1" s="4"/>
    </row>
    <row r="2" spans="1:10" ht="34.5" customHeight="1">
      <c r="A2" s="4"/>
      <c r="B2" s="4"/>
      <c r="C2" s="4"/>
      <c r="D2" s="4"/>
      <c r="E2" s="4"/>
      <c r="F2" s="244" t="s">
        <v>414</v>
      </c>
      <c r="G2" s="245"/>
      <c r="H2" s="245"/>
      <c r="I2" s="245"/>
      <c r="J2" s="245"/>
    </row>
    <row r="3" spans="1:12" ht="15.75">
      <c r="A3" s="4"/>
      <c r="B3" s="4"/>
      <c r="C3" s="4"/>
      <c r="D3" s="4"/>
      <c r="E3" s="4"/>
      <c r="F3" s="256" t="s">
        <v>420</v>
      </c>
      <c r="G3" s="257"/>
      <c r="H3" s="257"/>
      <c r="I3" s="257"/>
      <c r="J3" s="53"/>
      <c r="K3" s="53"/>
      <c r="L3" s="53"/>
    </row>
    <row r="4" spans="1:12" ht="13.5" customHeight="1">
      <c r="A4" s="4"/>
      <c r="B4" s="4"/>
      <c r="C4" s="4"/>
      <c r="D4" s="4"/>
      <c r="E4" s="4"/>
      <c r="F4" s="284"/>
      <c r="G4" s="284"/>
      <c r="H4" s="284"/>
      <c r="I4" s="284"/>
      <c r="J4" s="284"/>
      <c r="K4" s="51"/>
      <c r="L4" s="51"/>
    </row>
    <row r="5" spans="1:10" ht="9" customHeight="1">
      <c r="A5" s="4"/>
      <c r="B5" s="4"/>
      <c r="C5" s="4"/>
      <c r="D5" s="4"/>
      <c r="E5" s="4"/>
      <c r="F5" s="33"/>
      <c r="G5" s="33"/>
      <c r="H5" s="33"/>
      <c r="I5" s="34"/>
      <c r="J5" s="4"/>
    </row>
    <row r="6" spans="1:10" ht="43.5" customHeight="1">
      <c r="A6" s="4"/>
      <c r="B6" s="4"/>
      <c r="C6" s="4"/>
      <c r="D6" s="285" t="s">
        <v>341</v>
      </c>
      <c r="E6" s="285"/>
      <c r="F6" s="285"/>
      <c r="G6" s="285"/>
      <c r="H6" s="285"/>
      <c r="I6" s="285"/>
      <c r="J6" s="4"/>
    </row>
    <row r="7" spans="1:10" ht="19.5" customHeight="1">
      <c r="A7" s="288">
        <v>25530000000</v>
      </c>
      <c r="B7" s="288"/>
      <c r="C7" s="4"/>
      <c r="D7" s="56"/>
      <c r="E7" s="56"/>
      <c r="F7" s="56"/>
      <c r="G7" s="56"/>
      <c r="H7" s="56"/>
      <c r="I7" s="56"/>
      <c r="J7" s="4"/>
    </row>
    <row r="8" spans="1:10" ht="15" customHeight="1">
      <c r="A8" s="289" t="s">
        <v>75</v>
      </c>
      <c r="B8" s="289"/>
      <c r="C8" s="4"/>
      <c r="D8" s="56"/>
      <c r="E8" s="56"/>
      <c r="F8" s="56"/>
      <c r="G8" s="56"/>
      <c r="H8" s="56"/>
      <c r="I8" s="56"/>
      <c r="J8" s="4"/>
    </row>
    <row r="9" spans="1:10" ht="20.25" customHeight="1">
      <c r="A9" s="4"/>
      <c r="B9" s="4"/>
      <c r="C9" s="4"/>
      <c r="D9" s="4"/>
      <c r="E9" s="4"/>
      <c r="F9" s="4"/>
      <c r="G9" s="4"/>
      <c r="H9" s="4"/>
      <c r="I9" s="4"/>
      <c r="J9" s="35" t="s">
        <v>56</v>
      </c>
    </row>
    <row r="10" spans="1:10" ht="64.5" customHeight="1">
      <c r="A10" s="282" t="s">
        <v>77</v>
      </c>
      <c r="B10" s="282" t="s">
        <v>76</v>
      </c>
      <c r="C10" s="282" t="s">
        <v>60</v>
      </c>
      <c r="D10" s="282" t="s">
        <v>78</v>
      </c>
      <c r="E10" s="290" t="s">
        <v>80</v>
      </c>
      <c r="F10" s="286" t="s">
        <v>81</v>
      </c>
      <c r="G10" s="286" t="s">
        <v>82</v>
      </c>
      <c r="H10" s="286" t="s">
        <v>83</v>
      </c>
      <c r="I10" s="286" t="s">
        <v>84</v>
      </c>
      <c r="J10" s="286" t="s">
        <v>85</v>
      </c>
    </row>
    <row r="11" spans="1:10" ht="63.75" customHeight="1">
      <c r="A11" s="283"/>
      <c r="B11" s="283"/>
      <c r="C11" s="283"/>
      <c r="D11" s="283"/>
      <c r="E11" s="290"/>
      <c r="F11" s="287"/>
      <c r="G11" s="287"/>
      <c r="H11" s="287"/>
      <c r="I11" s="287"/>
      <c r="J11" s="287"/>
    </row>
    <row r="12" spans="1:10" ht="24" customHeight="1">
      <c r="A12" s="59">
        <v>1</v>
      </c>
      <c r="B12" s="59">
        <v>2</v>
      </c>
      <c r="C12" s="59">
        <v>3</v>
      </c>
      <c r="D12" s="59">
        <v>4</v>
      </c>
      <c r="E12" s="36">
        <v>5</v>
      </c>
      <c r="F12" s="37">
        <v>6</v>
      </c>
      <c r="G12" s="37">
        <v>7</v>
      </c>
      <c r="H12" s="37">
        <v>8</v>
      </c>
      <c r="I12" s="37">
        <v>9</v>
      </c>
      <c r="J12" s="37">
        <v>10</v>
      </c>
    </row>
    <row r="13" spans="1:10" ht="26.25" customHeight="1">
      <c r="A13" s="38" t="s">
        <v>10</v>
      </c>
      <c r="B13" s="39"/>
      <c r="C13" s="39"/>
      <c r="D13" s="40" t="s">
        <v>59</v>
      </c>
      <c r="E13" s="41"/>
      <c r="F13" s="42"/>
      <c r="G13" s="42">
        <f>G14</f>
        <v>100000</v>
      </c>
      <c r="H13" s="42"/>
      <c r="I13" s="42">
        <f>I14</f>
        <v>1440440</v>
      </c>
      <c r="J13" s="42"/>
    </row>
    <row r="14" spans="1:10" s="43" customFormat="1" ht="26.25" customHeight="1">
      <c r="A14" s="38" t="s">
        <v>9</v>
      </c>
      <c r="B14" s="39"/>
      <c r="C14" s="39"/>
      <c r="D14" s="40" t="s">
        <v>59</v>
      </c>
      <c r="E14" s="41"/>
      <c r="F14" s="42"/>
      <c r="G14" s="42">
        <f>G15+G16+G19+G22+G24</f>
        <v>100000</v>
      </c>
      <c r="H14" s="42"/>
      <c r="I14" s="42">
        <f>I17+I19+I21+I24+I22+I18</f>
        <v>1440440</v>
      </c>
      <c r="J14" s="42"/>
    </row>
    <row r="15" spans="1:10" s="43" customFormat="1" ht="66" customHeight="1" hidden="1">
      <c r="A15" s="24" t="s">
        <v>12</v>
      </c>
      <c r="B15" s="24" t="s">
        <v>29</v>
      </c>
      <c r="C15" s="28" t="s">
        <v>8</v>
      </c>
      <c r="D15" s="25" t="s">
        <v>13</v>
      </c>
      <c r="E15" s="84" t="s">
        <v>71</v>
      </c>
      <c r="F15" s="85"/>
      <c r="G15" s="85"/>
      <c r="H15" s="85"/>
      <c r="I15" s="86"/>
      <c r="J15" s="85"/>
    </row>
    <row r="16" spans="1:10" s="43" customFormat="1" ht="63.75" customHeight="1" hidden="1">
      <c r="A16" s="128" t="s">
        <v>298</v>
      </c>
      <c r="B16" s="128" t="s">
        <v>297</v>
      </c>
      <c r="C16" s="129" t="s">
        <v>48</v>
      </c>
      <c r="D16" s="130" t="s">
        <v>103</v>
      </c>
      <c r="E16" s="84" t="s">
        <v>71</v>
      </c>
      <c r="F16" s="85"/>
      <c r="G16" s="85"/>
      <c r="H16" s="85"/>
      <c r="I16" s="86"/>
      <c r="J16" s="85"/>
    </row>
    <row r="17" spans="1:10" s="43" customFormat="1" ht="90" customHeight="1">
      <c r="A17" s="171" t="s">
        <v>12</v>
      </c>
      <c r="B17" s="171" t="s">
        <v>29</v>
      </c>
      <c r="C17" s="172" t="s">
        <v>8</v>
      </c>
      <c r="D17" s="173" t="s">
        <v>13</v>
      </c>
      <c r="E17" s="84" t="s">
        <v>71</v>
      </c>
      <c r="F17" s="85"/>
      <c r="G17" s="85"/>
      <c r="H17" s="85"/>
      <c r="I17" s="86">
        <v>28000</v>
      </c>
      <c r="J17" s="170"/>
    </row>
    <row r="18" spans="1:10" s="43" customFormat="1" ht="63.75" customHeight="1">
      <c r="A18" s="174">
        <v>117130</v>
      </c>
      <c r="B18" s="171">
        <v>7130</v>
      </c>
      <c r="C18" s="45" t="s">
        <v>380</v>
      </c>
      <c r="D18" s="175" t="s">
        <v>381</v>
      </c>
      <c r="E18" s="176" t="s">
        <v>71</v>
      </c>
      <c r="F18" s="85"/>
      <c r="G18" s="85"/>
      <c r="H18" s="85"/>
      <c r="I18" s="86">
        <v>200000</v>
      </c>
      <c r="J18" s="170"/>
    </row>
    <row r="19" spans="1:10" ht="35.25" customHeight="1">
      <c r="A19" s="61" t="s">
        <v>87</v>
      </c>
      <c r="B19" s="61"/>
      <c r="C19" s="66"/>
      <c r="D19" s="67" t="s">
        <v>88</v>
      </c>
      <c r="E19" s="83"/>
      <c r="F19" s="37"/>
      <c r="G19" s="44">
        <f>G20</f>
        <v>0</v>
      </c>
      <c r="H19" s="44"/>
      <c r="I19" s="44">
        <f>I20</f>
        <v>50000</v>
      </c>
      <c r="J19" s="52"/>
    </row>
    <row r="20" spans="1:10" ht="45" customHeight="1">
      <c r="A20" s="62" t="s">
        <v>87</v>
      </c>
      <c r="B20" s="62" t="s">
        <v>92</v>
      </c>
      <c r="C20" s="74" t="s">
        <v>67</v>
      </c>
      <c r="D20" s="71" t="s">
        <v>88</v>
      </c>
      <c r="E20" s="84" t="s">
        <v>71</v>
      </c>
      <c r="F20" s="73"/>
      <c r="G20" s="72"/>
      <c r="H20" s="72"/>
      <c r="I20" s="72">
        <v>50000</v>
      </c>
      <c r="J20" s="69"/>
    </row>
    <row r="21" spans="1:10" ht="45" customHeight="1">
      <c r="A21" s="45" t="s">
        <v>382</v>
      </c>
      <c r="B21" s="45" t="s">
        <v>383</v>
      </c>
      <c r="C21" s="45" t="s">
        <v>67</v>
      </c>
      <c r="D21" s="177" t="s">
        <v>384</v>
      </c>
      <c r="E21" s="84" t="s">
        <v>71</v>
      </c>
      <c r="F21" s="73"/>
      <c r="G21" s="68"/>
      <c r="H21" s="68"/>
      <c r="I21" s="75">
        <v>1060000</v>
      </c>
      <c r="J21" s="69"/>
    </row>
    <row r="22" spans="1:10" ht="50.25" customHeight="1">
      <c r="A22" s="45" t="s">
        <v>398</v>
      </c>
      <c r="B22" s="45"/>
      <c r="C22" s="45"/>
      <c r="D22" s="173" t="s">
        <v>399</v>
      </c>
      <c r="E22" s="70"/>
      <c r="F22" s="69"/>
      <c r="G22" s="75">
        <f>G23</f>
        <v>100000</v>
      </c>
      <c r="H22" s="75"/>
      <c r="I22" s="75">
        <f>I23</f>
        <v>100000</v>
      </c>
      <c r="J22" s="44"/>
    </row>
    <row r="23" spans="1:10" ht="44.25" customHeight="1">
      <c r="A23" s="82" t="s">
        <v>33</v>
      </c>
      <c r="B23" s="82" t="s">
        <v>32</v>
      </c>
      <c r="C23" s="82" t="s">
        <v>15</v>
      </c>
      <c r="D23" s="54" t="s">
        <v>31</v>
      </c>
      <c r="E23" s="70" t="s">
        <v>339</v>
      </c>
      <c r="F23" s="69">
        <v>2021</v>
      </c>
      <c r="G23" s="68">
        <f>I23</f>
        <v>100000</v>
      </c>
      <c r="H23" s="68"/>
      <c r="I23" s="68">
        <v>100000</v>
      </c>
      <c r="J23" s="69">
        <v>100</v>
      </c>
    </row>
    <row r="24" spans="1:10" ht="60" customHeight="1">
      <c r="A24" s="45" t="s">
        <v>109</v>
      </c>
      <c r="B24" s="45" t="s">
        <v>110</v>
      </c>
      <c r="C24" s="45" t="s">
        <v>53</v>
      </c>
      <c r="D24" s="90" t="s">
        <v>111</v>
      </c>
      <c r="E24" s="84" t="s">
        <v>71</v>
      </c>
      <c r="F24" s="52"/>
      <c r="G24" s="44"/>
      <c r="H24" s="37"/>
      <c r="I24" s="44">
        <v>2440</v>
      </c>
      <c r="J24" s="52"/>
    </row>
    <row r="25" spans="1:10" ht="38.25" customHeight="1" hidden="1">
      <c r="A25" s="80" t="s">
        <v>51</v>
      </c>
      <c r="B25" s="79"/>
      <c r="C25" s="78"/>
      <c r="D25" s="77" t="s">
        <v>50</v>
      </c>
      <c r="E25" s="81"/>
      <c r="F25" s="63"/>
      <c r="G25" s="64">
        <f>G26</f>
        <v>0</v>
      </c>
      <c r="H25" s="64"/>
      <c r="I25" s="64">
        <f>I26</f>
        <v>0</v>
      </c>
      <c r="J25" s="63"/>
    </row>
    <row r="26" spans="1:10" ht="40.5" customHeight="1" hidden="1">
      <c r="A26" s="24" t="s">
        <v>49</v>
      </c>
      <c r="B26" s="79"/>
      <c r="C26" s="78"/>
      <c r="D26" s="77" t="s">
        <v>50</v>
      </c>
      <c r="E26" s="76"/>
      <c r="F26" s="64"/>
      <c r="G26" s="64">
        <f>G27</f>
        <v>0</v>
      </c>
      <c r="H26" s="64"/>
      <c r="I26" s="64">
        <f>I27</f>
        <v>0</v>
      </c>
      <c r="J26" s="63"/>
    </row>
    <row r="27" spans="1:10" ht="55.5" customHeight="1" hidden="1">
      <c r="A27" s="26" t="s">
        <v>272</v>
      </c>
      <c r="B27" s="24"/>
      <c r="C27" s="28"/>
      <c r="D27" s="25" t="s">
        <v>134</v>
      </c>
      <c r="E27" s="84"/>
      <c r="F27" s="86"/>
      <c r="G27" s="86"/>
      <c r="H27" s="86"/>
      <c r="I27" s="86"/>
      <c r="J27" s="87"/>
    </row>
    <row r="28" spans="1:10" ht="47.25" customHeight="1" hidden="1">
      <c r="A28" s="26" t="s">
        <v>272</v>
      </c>
      <c r="B28" s="26">
        <v>1021</v>
      </c>
      <c r="C28" s="27" t="s">
        <v>47</v>
      </c>
      <c r="D28" s="54" t="s">
        <v>134</v>
      </c>
      <c r="E28" s="70" t="s">
        <v>340</v>
      </c>
      <c r="F28" s="86"/>
      <c r="G28" s="86"/>
      <c r="H28" s="86"/>
      <c r="I28" s="86"/>
      <c r="J28" s="87"/>
    </row>
    <row r="29" spans="1:10" ht="47.25" customHeight="1">
      <c r="A29" s="222" t="s">
        <v>52</v>
      </c>
      <c r="B29" s="223"/>
      <c r="C29" s="224"/>
      <c r="D29" s="225" t="s">
        <v>50</v>
      </c>
      <c r="E29" s="81"/>
      <c r="F29" s="63"/>
      <c r="G29" s="64">
        <f>G30</f>
        <v>0</v>
      </c>
      <c r="H29" s="64"/>
      <c r="I29" s="64">
        <f>I30</f>
        <v>80810</v>
      </c>
      <c r="J29" s="63"/>
    </row>
    <row r="30" spans="1:10" ht="47.25" customHeight="1">
      <c r="A30" s="222" t="s">
        <v>51</v>
      </c>
      <c r="B30" s="223"/>
      <c r="C30" s="224"/>
      <c r="D30" s="225" t="s">
        <v>50</v>
      </c>
      <c r="E30" s="76"/>
      <c r="F30" s="64"/>
      <c r="G30" s="64">
        <f>G31+G33+G35+G38</f>
        <v>0</v>
      </c>
      <c r="H30" s="64"/>
      <c r="I30" s="64">
        <f>I31+I33+I32</f>
        <v>80810</v>
      </c>
      <c r="J30" s="63"/>
    </row>
    <row r="31" spans="1:10" ht="47.25" customHeight="1">
      <c r="A31" s="226" t="s">
        <v>49</v>
      </c>
      <c r="B31" s="226" t="s">
        <v>26</v>
      </c>
      <c r="C31" s="227" t="s">
        <v>25</v>
      </c>
      <c r="D31" s="228" t="s">
        <v>24</v>
      </c>
      <c r="E31" s="84" t="s">
        <v>71</v>
      </c>
      <c r="F31" s="229"/>
      <c r="G31" s="229"/>
      <c r="H31" s="229"/>
      <c r="I31" s="229">
        <v>20250</v>
      </c>
      <c r="J31" s="230"/>
    </row>
    <row r="32" spans="1:10" ht="47.25" customHeight="1">
      <c r="A32" s="226">
        <v>61021</v>
      </c>
      <c r="B32" s="226">
        <v>1021</v>
      </c>
      <c r="C32" s="240" t="s">
        <v>47</v>
      </c>
      <c r="D32" s="241" t="s">
        <v>269</v>
      </c>
      <c r="E32" s="70" t="s">
        <v>411</v>
      </c>
      <c r="F32" s="229"/>
      <c r="G32" s="234"/>
      <c r="H32" s="234"/>
      <c r="I32" s="234">
        <v>39750</v>
      </c>
      <c r="J32" s="230"/>
    </row>
    <row r="33" spans="1:10" ht="47.25" customHeight="1">
      <c r="A33" s="231" t="s">
        <v>407</v>
      </c>
      <c r="B33" s="231" t="s">
        <v>406</v>
      </c>
      <c r="C33" s="232" t="s">
        <v>45</v>
      </c>
      <c r="D33" s="233" t="s">
        <v>405</v>
      </c>
      <c r="E33" s="84" t="s">
        <v>71</v>
      </c>
      <c r="F33" s="86"/>
      <c r="G33" s="221"/>
      <c r="H33" s="221"/>
      <c r="I33" s="234">
        <v>20810</v>
      </c>
      <c r="J33" s="87"/>
    </row>
    <row r="34" spans="1:26" ht="24" customHeight="1">
      <c r="A34" s="29" t="s">
        <v>66</v>
      </c>
      <c r="B34" s="29" t="s">
        <v>66</v>
      </c>
      <c r="C34" s="30" t="s">
        <v>66</v>
      </c>
      <c r="D34" s="31" t="s">
        <v>86</v>
      </c>
      <c r="E34" s="30" t="s">
        <v>66</v>
      </c>
      <c r="F34" s="30" t="s">
        <v>66</v>
      </c>
      <c r="G34" s="30" t="s">
        <v>66</v>
      </c>
      <c r="H34" s="30"/>
      <c r="I34" s="91">
        <f>I13+I29</f>
        <v>1521250</v>
      </c>
      <c r="J34" s="30" t="s">
        <v>66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49" customFormat="1" ht="18" customHeight="1" hidden="1">
      <c r="A35" s="4"/>
      <c r="B35" s="47"/>
      <c r="C35" s="47"/>
      <c r="D35" s="48"/>
      <c r="E35" s="48"/>
      <c r="F35" s="47"/>
      <c r="G35" s="47"/>
      <c r="H35" s="47"/>
      <c r="I35" s="47"/>
      <c r="J35" s="47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10" ht="15.75" hidden="1">
      <c r="A36" s="4"/>
      <c r="B36" s="4"/>
      <c r="C36" s="4"/>
      <c r="D36" s="4"/>
      <c r="E36" s="4"/>
      <c r="F36" s="4"/>
      <c r="G36" s="4"/>
      <c r="H36" s="4"/>
      <c r="I36" s="4"/>
      <c r="J36" s="50"/>
    </row>
    <row r="37" spans="1:10" ht="15.75">
      <c r="A37" s="60"/>
      <c r="B37" s="4"/>
      <c r="C37" s="4"/>
      <c r="D37" s="4"/>
      <c r="E37" s="4"/>
      <c r="F37" s="4"/>
      <c r="G37" s="4"/>
      <c r="H37" s="4"/>
      <c r="I37" s="4"/>
      <c r="J37" s="50"/>
    </row>
    <row r="38" spans="2:10" ht="63" customHeight="1">
      <c r="B38" s="4"/>
      <c r="C38" s="4"/>
      <c r="D38" s="4"/>
      <c r="E38" s="4"/>
      <c r="F38" s="4"/>
      <c r="G38" s="4"/>
      <c r="H38" s="4"/>
      <c r="I38" s="4"/>
      <c r="J38" s="50"/>
    </row>
    <row r="39" spans="1:10" s="60" customFormat="1" ht="15.75">
      <c r="A39" s="365" t="s">
        <v>430</v>
      </c>
      <c r="B39" s="243" t="s">
        <v>427</v>
      </c>
      <c r="F39" s="243" t="s">
        <v>421</v>
      </c>
      <c r="H39" s="364"/>
      <c r="I39" s="364" t="s">
        <v>431</v>
      </c>
      <c r="J39" s="364"/>
    </row>
    <row r="40" spans="3:9" ht="18.75">
      <c r="C40" s="89"/>
      <c r="D40" s="88"/>
      <c r="E40" s="88"/>
      <c r="F40" s="1"/>
      <c r="G40" s="1"/>
      <c r="H40" s="1"/>
      <c r="I40" s="57"/>
    </row>
  </sheetData>
  <sheetProtection/>
  <mergeCells count="16">
    <mergeCell ref="I10:I11"/>
    <mergeCell ref="A7:B7"/>
    <mergeCell ref="A8:B8"/>
    <mergeCell ref="E10:E11"/>
    <mergeCell ref="H10:H11"/>
    <mergeCell ref="G10:G11"/>
    <mergeCell ref="F2:J2"/>
    <mergeCell ref="A10:A11"/>
    <mergeCell ref="C10:C11"/>
    <mergeCell ref="D10:D11"/>
    <mergeCell ref="F4:J4"/>
    <mergeCell ref="D6:I6"/>
    <mergeCell ref="B10:B11"/>
    <mergeCell ref="J10:J11"/>
    <mergeCell ref="F10:F11"/>
    <mergeCell ref="F3:I3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93" zoomScaleSheetLayoutView="93" zoomScalePageLayoutView="0" workbookViewId="0" topLeftCell="A43">
      <selection activeCell="B57" sqref="B57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8.625" style="2" customWidth="1"/>
    <col min="5" max="5" width="64.375" style="2" customWidth="1"/>
    <col min="6" max="6" width="17.375" style="2" customWidth="1"/>
    <col min="7" max="7" width="15.75390625" style="2" customWidth="1"/>
    <col min="8" max="8" width="15.125" style="2" customWidth="1"/>
    <col min="9" max="9" width="13.75390625" style="2" customWidth="1"/>
    <col min="10" max="10" width="13.25390625" style="2" customWidth="1"/>
    <col min="11" max="16384" width="9.00390625" style="2" customWidth="1"/>
  </cols>
  <sheetData>
    <row r="1" spans="1:10" ht="15.75">
      <c r="A1" s="4"/>
      <c r="B1" s="4"/>
      <c r="C1" s="4"/>
      <c r="D1" s="4"/>
      <c r="E1" s="4"/>
      <c r="F1" s="268" t="s">
        <v>58</v>
      </c>
      <c r="G1" s="268"/>
      <c r="H1" s="268"/>
      <c r="I1" s="268"/>
      <c r="J1" s="3"/>
    </row>
    <row r="2" spans="1:12" ht="31.5" customHeight="1">
      <c r="A2" s="4"/>
      <c r="B2" s="4"/>
      <c r="C2" s="4"/>
      <c r="D2" s="4"/>
      <c r="E2" s="4"/>
      <c r="F2" s="244" t="s">
        <v>419</v>
      </c>
      <c r="G2" s="245"/>
      <c r="H2" s="245"/>
      <c r="I2" s="245"/>
      <c r="J2" s="55"/>
      <c r="K2" s="55"/>
      <c r="L2" s="55"/>
    </row>
    <row r="3" spans="1:10" ht="15.75">
      <c r="A3" s="4"/>
      <c r="B3" s="4"/>
      <c r="C3" s="4"/>
      <c r="D3" s="4"/>
      <c r="E3" s="4"/>
      <c r="F3" s="256" t="s">
        <v>420</v>
      </c>
      <c r="G3" s="257"/>
      <c r="H3" s="257"/>
      <c r="I3" s="257"/>
      <c r="J3" s="53"/>
    </row>
    <row r="4" spans="1:11" ht="3.75" customHeight="1">
      <c r="A4" s="4"/>
      <c r="B4" s="4"/>
      <c r="C4" s="4"/>
      <c r="D4" s="4"/>
      <c r="E4" s="4"/>
      <c r="F4" s="4"/>
      <c r="G4" s="4"/>
      <c r="H4" s="11"/>
      <c r="I4" s="11"/>
      <c r="J4" s="4"/>
      <c r="K4" s="1"/>
    </row>
    <row r="5" spans="1:10" ht="33.75" customHeight="1">
      <c r="A5" s="65"/>
      <c r="B5" s="355" t="s">
        <v>337</v>
      </c>
      <c r="C5" s="355"/>
      <c r="D5" s="355"/>
      <c r="E5" s="355"/>
      <c r="F5" s="355"/>
      <c r="G5" s="355"/>
      <c r="H5" s="355"/>
      <c r="I5" s="355"/>
      <c r="J5" s="65"/>
    </row>
    <row r="6" spans="1:10" ht="21" customHeight="1">
      <c r="A6" s="288">
        <v>25530000000</v>
      </c>
      <c r="B6" s="288"/>
      <c r="C6" s="10"/>
      <c r="D6" s="10"/>
      <c r="E6" s="10"/>
      <c r="F6" s="10"/>
      <c r="G6" s="10"/>
      <c r="H6" s="10"/>
      <c r="I6" s="10"/>
      <c r="J6" s="10"/>
    </row>
    <row r="7" spans="1:10" ht="14.25" customHeight="1">
      <c r="A7" s="289" t="s">
        <v>75</v>
      </c>
      <c r="B7" s="289"/>
      <c r="C7" s="10"/>
      <c r="D7" s="10"/>
      <c r="E7" s="10"/>
      <c r="F7" s="10"/>
      <c r="G7" s="10"/>
      <c r="H7" s="10"/>
      <c r="I7" s="10"/>
      <c r="J7" s="10"/>
    </row>
    <row r="8" spans="1:10" ht="15" customHeight="1">
      <c r="A8" s="5"/>
      <c r="B8" s="5"/>
      <c r="C8" s="5"/>
      <c r="D8" s="10"/>
      <c r="E8" s="10"/>
      <c r="F8" s="10"/>
      <c r="G8" s="10"/>
      <c r="H8" s="10"/>
      <c r="I8" s="10"/>
      <c r="J8" s="58" t="s">
        <v>56</v>
      </c>
    </row>
    <row r="9" spans="1:10" ht="35.25" customHeight="1">
      <c r="A9" s="342" t="s">
        <v>77</v>
      </c>
      <c r="B9" s="342" t="s">
        <v>76</v>
      </c>
      <c r="C9" s="342" t="s">
        <v>60</v>
      </c>
      <c r="D9" s="342" t="s">
        <v>78</v>
      </c>
      <c r="E9" s="359" t="s">
        <v>61</v>
      </c>
      <c r="F9" s="324" t="s">
        <v>62</v>
      </c>
      <c r="G9" s="353" t="s">
        <v>63</v>
      </c>
      <c r="H9" s="324" t="s">
        <v>0</v>
      </c>
      <c r="I9" s="322" t="s">
        <v>1</v>
      </c>
      <c r="J9" s="323"/>
    </row>
    <row r="10" spans="1:10" ht="89.25" customHeight="1">
      <c r="A10" s="343"/>
      <c r="B10" s="343"/>
      <c r="C10" s="343"/>
      <c r="D10" s="343"/>
      <c r="E10" s="360"/>
      <c r="F10" s="325"/>
      <c r="G10" s="354"/>
      <c r="H10" s="325"/>
      <c r="I10" s="198" t="s">
        <v>57</v>
      </c>
      <c r="J10" s="198" t="s">
        <v>64</v>
      </c>
    </row>
    <row r="11" spans="1:10" ht="15" customHeight="1">
      <c r="A11" s="12">
        <v>1</v>
      </c>
      <c r="B11" s="12">
        <v>2</v>
      </c>
      <c r="C11" s="12">
        <v>3</v>
      </c>
      <c r="D11" s="13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ht="28.5" customHeight="1">
      <c r="A12" s="15" t="s">
        <v>10</v>
      </c>
      <c r="B12" s="15"/>
      <c r="C12" s="16"/>
      <c r="D12" s="17" t="s">
        <v>59</v>
      </c>
      <c r="E12" s="18"/>
      <c r="F12" s="18"/>
      <c r="G12" s="157">
        <f aca="true" t="shared" si="0" ref="G12:G54">H12+I12</f>
        <v>12665701</v>
      </c>
      <c r="H12" s="158">
        <f>H13</f>
        <v>11157550</v>
      </c>
      <c r="I12" s="158">
        <f>I13</f>
        <v>1508151</v>
      </c>
      <c r="J12" s="158">
        <f>J13</f>
        <v>1210000</v>
      </c>
    </row>
    <row r="13" spans="1:10" ht="26.25" customHeight="1">
      <c r="A13" s="19" t="s">
        <v>9</v>
      </c>
      <c r="B13" s="19"/>
      <c r="C13" s="20"/>
      <c r="D13" s="17" t="s">
        <v>59</v>
      </c>
      <c r="E13" s="16"/>
      <c r="F13" s="16"/>
      <c r="G13" s="157">
        <f t="shared" si="0"/>
        <v>12665701</v>
      </c>
      <c r="H13" s="158">
        <f>SUM(H14:H43)</f>
        <v>11157550</v>
      </c>
      <c r="I13" s="158">
        <f>SUM(I14:I43)</f>
        <v>1508151</v>
      </c>
      <c r="J13" s="158">
        <f>SUM(J14:J43)</f>
        <v>1210000</v>
      </c>
    </row>
    <row r="14" spans="1:10" s="205" customFormat="1" ht="86.25" customHeight="1">
      <c r="A14" s="309" t="s">
        <v>28</v>
      </c>
      <c r="B14" s="330" t="s">
        <v>14</v>
      </c>
      <c r="C14" s="356" t="s">
        <v>4</v>
      </c>
      <c r="D14" s="356" t="s">
        <v>27</v>
      </c>
      <c r="E14" s="133" t="s">
        <v>122</v>
      </c>
      <c r="F14" s="133" t="s">
        <v>123</v>
      </c>
      <c r="G14" s="157">
        <f t="shared" si="0"/>
        <v>102050</v>
      </c>
      <c r="H14" s="159">
        <v>102050</v>
      </c>
      <c r="I14" s="160"/>
      <c r="J14" s="160"/>
    </row>
    <row r="15" spans="1:10" s="205" customFormat="1" ht="50.25" customHeight="1">
      <c r="A15" s="310"/>
      <c r="B15" s="331"/>
      <c r="C15" s="357"/>
      <c r="D15" s="357"/>
      <c r="E15" s="133" t="s">
        <v>119</v>
      </c>
      <c r="F15" s="133" t="s">
        <v>115</v>
      </c>
      <c r="G15" s="157">
        <f t="shared" si="0"/>
        <v>150000</v>
      </c>
      <c r="H15" s="159">
        <v>150000</v>
      </c>
      <c r="I15" s="160"/>
      <c r="J15" s="160"/>
    </row>
    <row r="16" spans="1:10" s="205" customFormat="1" ht="50.25" customHeight="1">
      <c r="A16" s="311"/>
      <c r="B16" s="332"/>
      <c r="C16" s="358"/>
      <c r="D16" s="358"/>
      <c r="E16" s="134" t="s">
        <v>133</v>
      </c>
      <c r="F16" s="133" t="s">
        <v>123</v>
      </c>
      <c r="G16" s="157">
        <f t="shared" si="0"/>
        <v>200000</v>
      </c>
      <c r="H16" s="159">
        <v>200000</v>
      </c>
      <c r="I16" s="160"/>
      <c r="J16" s="160"/>
    </row>
    <row r="17" spans="1:10" s="205" customFormat="1" ht="51.75" customHeight="1">
      <c r="A17" s="300" t="s">
        <v>112</v>
      </c>
      <c r="B17" s="303" t="s">
        <v>113</v>
      </c>
      <c r="C17" s="297" t="s">
        <v>114</v>
      </c>
      <c r="D17" s="297" t="s">
        <v>108</v>
      </c>
      <c r="E17" s="133" t="s">
        <v>124</v>
      </c>
      <c r="F17" s="133" t="s">
        <v>125</v>
      </c>
      <c r="G17" s="157">
        <f t="shared" si="0"/>
        <v>2250000</v>
      </c>
      <c r="H17" s="159">
        <v>2250000</v>
      </c>
      <c r="I17" s="160"/>
      <c r="J17" s="160"/>
    </row>
    <row r="18" spans="1:10" s="205" customFormat="1" ht="51.75" customHeight="1">
      <c r="A18" s="301"/>
      <c r="B18" s="304"/>
      <c r="C18" s="298"/>
      <c r="D18" s="298"/>
      <c r="E18" s="306" t="s">
        <v>410</v>
      </c>
      <c r="F18" s="306" t="s">
        <v>115</v>
      </c>
      <c r="G18" s="294">
        <f>+H18+I18</f>
        <v>80520</v>
      </c>
      <c r="H18" s="333">
        <v>80520</v>
      </c>
      <c r="I18" s="291"/>
      <c r="J18" s="291"/>
    </row>
    <row r="19" spans="1:10" s="205" customFormat="1" ht="4.5" customHeight="1">
      <c r="A19" s="301"/>
      <c r="B19" s="304"/>
      <c r="C19" s="298"/>
      <c r="D19" s="298"/>
      <c r="E19" s="307"/>
      <c r="F19" s="307"/>
      <c r="G19" s="295"/>
      <c r="H19" s="334"/>
      <c r="I19" s="292"/>
      <c r="J19" s="292"/>
    </row>
    <row r="20" spans="1:10" s="205" customFormat="1" ht="16.5" customHeight="1" hidden="1">
      <c r="A20" s="302"/>
      <c r="B20" s="305"/>
      <c r="C20" s="299"/>
      <c r="D20" s="299"/>
      <c r="E20" s="308"/>
      <c r="F20" s="308"/>
      <c r="G20" s="296"/>
      <c r="H20" s="335"/>
      <c r="I20" s="293"/>
      <c r="J20" s="293"/>
    </row>
    <row r="21" spans="1:10" s="205" customFormat="1" ht="77.25" customHeight="1">
      <c r="A21" s="300" t="s">
        <v>104</v>
      </c>
      <c r="B21" s="318" t="s">
        <v>105</v>
      </c>
      <c r="C21" s="297" t="s">
        <v>106</v>
      </c>
      <c r="D21" s="297" t="s">
        <v>107</v>
      </c>
      <c r="E21" s="133" t="s">
        <v>369</v>
      </c>
      <c r="F21" s="133" t="s">
        <v>377</v>
      </c>
      <c r="G21" s="157">
        <f t="shared" si="0"/>
        <v>753000</v>
      </c>
      <c r="H21" s="159">
        <v>753000</v>
      </c>
      <c r="I21" s="160"/>
      <c r="J21" s="160"/>
    </row>
    <row r="22" spans="1:10" s="205" customFormat="1" ht="51.75" customHeight="1">
      <c r="A22" s="301"/>
      <c r="B22" s="319"/>
      <c r="C22" s="298"/>
      <c r="D22" s="298"/>
      <c r="E22" s="133" t="s">
        <v>371</v>
      </c>
      <c r="F22" s="133" t="s">
        <v>379</v>
      </c>
      <c r="G22" s="157">
        <f t="shared" si="0"/>
        <v>60000</v>
      </c>
      <c r="H22" s="159">
        <v>60000</v>
      </c>
      <c r="I22" s="160"/>
      <c r="J22" s="160"/>
    </row>
    <row r="23" spans="1:10" s="205" customFormat="1" ht="51.75" customHeight="1">
      <c r="A23" s="302"/>
      <c r="B23" s="320"/>
      <c r="C23" s="299"/>
      <c r="D23" s="299"/>
      <c r="E23" s="133" t="s">
        <v>410</v>
      </c>
      <c r="F23" s="133" t="s">
        <v>115</v>
      </c>
      <c r="G23" s="157">
        <f t="shared" si="0"/>
        <v>29280</v>
      </c>
      <c r="H23" s="159">
        <v>29280</v>
      </c>
      <c r="I23" s="160"/>
      <c r="J23" s="160"/>
    </row>
    <row r="24" spans="1:10" s="205" customFormat="1" ht="47.25" customHeight="1">
      <c r="A24" s="211" t="s">
        <v>97</v>
      </c>
      <c r="B24" s="136" t="s">
        <v>98</v>
      </c>
      <c r="C24" s="137" t="s">
        <v>99</v>
      </c>
      <c r="D24" s="137" t="s">
        <v>100</v>
      </c>
      <c r="E24" s="133" t="s">
        <v>368</v>
      </c>
      <c r="F24" s="133" t="s">
        <v>378</v>
      </c>
      <c r="G24" s="157">
        <f>H24+I24</f>
        <v>380200</v>
      </c>
      <c r="H24" s="159">
        <v>380200</v>
      </c>
      <c r="I24" s="160"/>
      <c r="J24" s="160"/>
    </row>
    <row r="25" spans="1:10" s="205" customFormat="1" ht="63.75" customHeight="1">
      <c r="A25" s="212" t="s">
        <v>366</v>
      </c>
      <c r="B25" s="152" t="s">
        <v>365</v>
      </c>
      <c r="C25" s="153" t="s">
        <v>99</v>
      </c>
      <c r="D25" s="153" t="s">
        <v>364</v>
      </c>
      <c r="E25" s="133" t="s">
        <v>375</v>
      </c>
      <c r="F25" s="133" t="s">
        <v>379</v>
      </c>
      <c r="G25" s="157">
        <f>H25+I25</f>
        <v>70000</v>
      </c>
      <c r="H25" s="159">
        <v>70000</v>
      </c>
      <c r="I25" s="160"/>
      <c r="J25" s="160"/>
    </row>
    <row r="26" spans="1:10" s="205" customFormat="1" ht="53.25" customHeight="1">
      <c r="A26" s="211" t="s">
        <v>116</v>
      </c>
      <c r="B26" s="136" t="s">
        <v>117</v>
      </c>
      <c r="C26" s="137" t="s">
        <v>99</v>
      </c>
      <c r="D26" s="137" t="s">
        <v>118</v>
      </c>
      <c r="E26" s="133" t="s">
        <v>418</v>
      </c>
      <c r="F26" s="133" t="s">
        <v>115</v>
      </c>
      <c r="G26" s="157">
        <f t="shared" si="0"/>
        <v>31000</v>
      </c>
      <c r="H26" s="159">
        <v>31000</v>
      </c>
      <c r="I26" s="160"/>
      <c r="J26" s="160"/>
    </row>
    <row r="27" spans="1:10" s="205" customFormat="1" ht="53.25" customHeight="1">
      <c r="A27" s="212" t="s">
        <v>363</v>
      </c>
      <c r="B27" s="152" t="s">
        <v>362</v>
      </c>
      <c r="C27" s="153" t="s">
        <v>267</v>
      </c>
      <c r="D27" s="153" t="s">
        <v>361</v>
      </c>
      <c r="E27" s="133" t="s">
        <v>376</v>
      </c>
      <c r="F27" s="133" t="s">
        <v>379</v>
      </c>
      <c r="G27" s="157">
        <f t="shared" si="0"/>
        <v>26000</v>
      </c>
      <c r="H27" s="159">
        <v>26000</v>
      </c>
      <c r="I27" s="160"/>
      <c r="J27" s="160"/>
    </row>
    <row r="28" spans="1:10" s="205" customFormat="1" ht="60.75" customHeight="1">
      <c r="A28" s="213" t="s">
        <v>296</v>
      </c>
      <c r="B28" s="140" t="s">
        <v>295</v>
      </c>
      <c r="C28" s="141" t="s">
        <v>291</v>
      </c>
      <c r="D28" s="141" t="s">
        <v>294</v>
      </c>
      <c r="E28" s="133" t="s">
        <v>345</v>
      </c>
      <c r="F28" s="133" t="s">
        <v>125</v>
      </c>
      <c r="G28" s="157">
        <f t="shared" si="0"/>
        <v>20000</v>
      </c>
      <c r="H28" s="159">
        <v>20000</v>
      </c>
      <c r="I28" s="160"/>
      <c r="J28" s="160"/>
    </row>
    <row r="29" spans="1:10" s="205" customFormat="1" ht="72.75" customHeight="1">
      <c r="A29" s="213">
        <v>113192</v>
      </c>
      <c r="B29" s="168">
        <v>3192</v>
      </c>
      <c r="C29" s="141" t="s">
        <v>357</v>
      </c>
      <c r="D29" s="153" t="s">
        <v>356</v>
      </c>
      <c r="E29" s="133" t="s">
        <v>370</v>
      </c>
      <c r="F29" s="133" t="s">
        <v>379</v>
      </c>
      <c r="G29" s="157">
        <f t="shared" si="0"/>
        <v>15000</v>
      </c>
      <c r="H29" s="159">
        <v>15000</v>
      </c>
      <c r="I29" s="160"/>
      <c r="J29" s="160"/>
    </row>
    <row r="30" spans="1:10" s="205" customFormat="1" ht="57.75" customHeight="1">
      <c r="A30" s="211" t="s">
        <v>55</v>
      </c>
      <c r="B30" s="199">
        <v>3210</v>
      </c>
      <c r="C30" s="200">
        <v>1050</v>
      </c>
      <c r="D30" s="201" t="s">
        <v>54</v>
      </c>
      <c r="E30" s="143" t="s">
        <v>342</v>
      </c>
      <c r="F30" s="197" t="s">
        <v>123</v>
      </c>
      <c r="G30" s="157">
        <f>H30+I30</f>
        <v>318500</v>
      </c>
      <c r="H30" s="159">
        <v>318500</v>
      </c>
      <c r="I30" s="161"/>
      <c r="J30" s="161"/>
    </row>
    <row r="31" spans="1:10" s="205" customFormat="1" ht="51" customHeight="1">
      <c r="A31" s="312" t="s">
        <v>30</v>
      </c>
      <c r="B31" s="314">
        <v>3242</v>
      </c>
      <c r="C31" s="316" t="s">
        <v>2</v>
      </c>
      <c r="D31" s="347" t="s">
        <v>34</v>
      </c>
      <c r="E31" s="133" t="s">
        <v>126</v>
      </c>
      <c r="F31" s="326" t="s">
        <v>123</v>
      </c>
      <c r="G31" s="157">
        <f t="shared" si="0"/>
        <v>45000</v>
      </c>
      <c r="H31" s="178">
        <v>45000</v>
      </c>
      <c r="I31" s="160"/>
      <c r="J31" s="160"/>
    </row>
    <row r="32" spans="1:10" s="205" customFormat="1" ht="33.75" customHeight="1">
      <c r="A32" s="321"/>
      <c r="B32" s="328"/>
      <c r="C32" s="329"/>
      <c r="D32" s="348"/>
      <c r="E32" s="133" t="s">
        <v>127</v>
      </c>
      <c r="F32" s="341"/>
      <c r="G32" s="157">
        <f t="shared" si="0"/>
        <v>137000</v>
      </c>
      <c r="H32" s="178">
        <v>137000</v>
      </c>
      <c r="I32" s="160"/>
      <c r="J32" s="160"/>
    </row>
    <row r="33" spans="1:10" s="205" customFormat="1" ht="51.75" customHeight="1">
      <c r="A33" s="321"/>
      <c r="B33" s="328"/>
      <c r="C33" s="329"/>
      <c r="D33" s="348"/>
      <c r="E33" s="133" t="s">
        <v>371</v>
      </c>
      <c r="F33" s="326" t="s">
        <v>379</v>
      </c>
      <c r="G33" s="157">
        <f t="shared" si="0"/>
        <v>12000</v>
      </c>
      <c r="H33" s="178">
        <v>12000</v>
      </c>
      <c r="I33" s="160"/>
      <c r="J33" s="160"/>
    </row>
    <row r="34" spans="1:10" s="205" customFormat="1" ht="72.75" customHeight="1">
      <c r="A34" s="313"/>
      <c r="B34" s="315"/>
      <c r="C34" s="317"/>
      <c r="D34" s="349"/>
      <c r="E34" s="133" t="s">
        <v>372</v>
      </c>
      <c r="F34" s="327"/>
      <c r="G34" s="157">
        <f t="shared" si="0"/>
        <v>20000</v>
      </c>
      <c r="H34" s="178">
        <v>20000</v>
      </c>
      <c r="I34" s="160"/>
      <c r="J34" s="160"/>
    </row>
    <row r="35" spans="1:10" s="205" customFormat="1" ht="72.75" customHeight="1">
      <c r="A35" s="212" t="s">
        <v>70</v>
      </c>
      <c r="B35" s="152" t="s">
        <v>69</v>
      </c>
      <c r="C35" s="153" t="s">
        <v>17</v>
      </c>
      <c r="D35" s="153" t="s">
        <v>68</v>
      </c>
      <c r="E35" s="144" t="s">
        <v>96</v>
      </c>
      <c r="F35" s="206" t="s">
        <v>343</v>
      </c>
      <c r="G35" s="157">
        <f>H35+I35</f>
        <v>850000</v>
      </c>
      <c r="H35" s="159">
        <v>850000</v>
      </c>
      <c r="I35" s="160"/>
      <c r="J35" s="160"/>
    </row>
    <row r="36" spans="1:10" s="205" customFormat="1" ht="48.75" customHeight="1">
      <c r="A36" s="211" t="s">
        <v>19</v>
      </c>
      <c r="B36" s="199">
        <v>6030</v>
      </c>
      <c r="C36" s="201" t="s">
        <v>17</v>
      </c>
      <c r="D36" s="201" t="s">
        <v>16</v>
      </c>
      <c r="E36" s="143" t="s">
        <v>128</v>
      </c>
      <c r="F36" s="197" t="s">
        <v>123</v>
      </c>
      <c r="G36" s="157">
        <f t="shared" si="0"/>
        <v>3593000</v>
      </c>
      <c r="H36" s="159">
        <v>3593000</v>
      </c>
      <c r="I36" s="160"/>
      <c r="J36" s="160"/>
    </row>
    <row r="37" spans="1:10" s="205" customFormat="1" ht="52.5" customHeight="1">
      <c r="A37" s="212" t="s">
        <v>87</v>
      </c>
      <c r="B37" s="152" t="s">
        <v>92</v>
      </c>
      <c r="C37" s="153" t="s">
        <v>67</v>
      </c>
      <c r="D37" s="153" t="s">
        <v>95</v>
      </c>
      <c r="E37" s="145" t="s">
        <v>101</v>
      </c>
      <c r="F37" s="197" t="s">
        <v>102</v>
      </c>
      <c r="G37" s="157">
        <f t="shared" si="0"/>
        <v>50000</v>
      </c>
      <c r="H37" s="159"/>
      <c r="I37" s="162">
        <v>50000</v>
      </c>
      <c r="J37" s="162">
        <v>50000</v>
      </c>
    </row>
    <row r="38" spans="1:10" s="205" customFormat="1" ht="52.5" customHeight="1">
      <c r="A38" s="214" t="s">
        <v>382</v>
      </c>
      <c r="B38" s="207" t="s">
        <v>383</v>
      </c>
      <c r="C38" s="208" t="s">
        <v>67</v>
      </c>
      <c r="D38" s="208" t="s">
        <v>384</v>
      </c>
      <c r="E38" s="209" t="s">
        <v>394</v>
      </c>
      <c r="F38" s="197" t="s">
        <v>395</v>
      </c>
      <c r="G38" s="157">
        <f t="shared" si="0"/>
        <v>1060000</v>
      </c>
      <c r="H38" s="159"/>
      <c r="I38" s="162">
        <v>1060000</v>
      </c>
      <c r="J38" s="162">
        <v>1060000</v>
      </c>
    </row>
    <row r="39" spans="1:10" s="205" customFormat="1" ht="55.5" customHeight="1">
      <c r="A39" s="215" t="s">
        <v>33</v>
      </c>
      <c r="B39" s="202">
        <v>7461</v>
      </c>
      <c r="C39" s="203" t="s">
        <v>15</v>
      </c>
      <c r="D39" s="203" t="s">
        <v>31</v>
      </c>
      <c r="E39" s="146" t="s">
        <v>72</v>
      </c>
      <c r="F39" s="197" t="s">
        <v>73</v>
      </c>
      <c r="G39" s="157">
        <f t="shared" si="0"/>
        <v>2000000</v>
      </c>
      <c r="H39" s="159">
        <v>1900000</v>
      </c>
      <c r="I39" s="159">
        <v>100000</v>
      </c>
      <c r="J39" s="159">
        <v>100000</v>
      </c>
    </row>
    <row r="40" spans="1:10" s="205" customFormat="1" ht="106.5" customHeight="1">
      <c r="A40" s="212" t="s">
        <v>353</v>
      </c>
      <c r="B40" s="152" t="s">
        <v>352</v>
      </c>
      <c r="C40" s="153" t="s">
        <v>351</v>
      </c>
      <c r="D40" s="153" t="s">
        <v>350</v>
      </c>
      <c r="E40" s="146" t="s">
        <v>374</v>
      </c>
      <c r="F40" s="133" t="s">
        <v>373</v>
      </c>
      <c r="G40" s="157">
        <f t="shared" si="0"/>
        <v>15000</v>
      </c>
      <c r="H40" s="159">
        <v>15000</v>
      </c>
      <c r="I40" s="159"/>
      <c r="J40" s="159"/>
    </row>
    <row r="41" spans="1:10" s="205" customFormat="1" ht="43.5" customHeight="1">
      <c r="A41" s="312" t="s">
        <v>277</v>
      </c>
      <c r="B41" s="314" t="s">
        <v>276</v>
      </c>
      <c r="C41" s="316" t="s">
        <v>275</v>
      </c>
      <c r="D41" s="316" t="s">
        <v>274</v>
      </c>
      <c r="E41" s="146" t="s">
        <v>346</v>
      </c>
      <c r="F41" s="326" t="s">
        <v>123</v>
      </c>
      <c r="G41" s="157">
        <f t="shared" si="0"/>
        <v>18200</v>
      </c>
      <c r="H41" s="159"/>
      <c r="I41" s="178">
        <v>18200</v>
      </c>
      <c r="J41" s="159"/>
    </row>
    <row r="42" spans="1:10" s="205" customFormat="1" ht="51" customHeight="1">
      <c r="A42" s="313"/>
      <c r="B42" s="315"/>
      <c r="C42" s="317"/>
      <c r="D42" s="317"/>
      <c r="E42" s="146" t="s">
        <v>347</v>
      </c>
      <c r="F42" s="341"/>
      <c r="G42" s="157">
        <f t="shared" si="0"/>
        <v>238851</v>
      </c>
      <c r="H42" s="159"/>
      <c r="I42" s="178">
        <v>238851</v>
      </c>
      <c r="J42" s="159"/>
    </row>
    <row r="43" spans="1:10" s="205" customFormat="1" ht="71.25" customHeight="1">
      <c r="A43" s="211" t="s">
        <v>11</v>
      </c>
      <c r="B43" s="204">
        <v>8831</v>
      </c>
      <c r="C43" s="147" t="s">
        <v>3</v>
      </c>
      <c r="D43" s="204" t="s">
        <v>65</v>
      </c>
      <c r="E43" s="144" t="s">
        <v>129</v>
      </c>
      <c r="F43" s="133" t="s">
        <v>130</v>
      </c>
      <c r="G43" s="157">
        <f t="shared" si="0"/>
        <v>141100</v>
      </c>
      <c r="H43" s="163">
        <v>100000</v>
      </c>
      <c r="I43" s="163">
        <v>41100</v>
      </c>
      <c r="J43" s="163"/>
    </row>
    <row r="44" spans="1:10" ht="36.75" customHeight="1">
      <c r="A44" s="148" t="s">
        <v>52</v>
      </c>
      <c r="B44" s="148"/>
      <c r="C44" s="149"/>
      <c r="D44" s="150" t="s">
        <v>50</v>
      </c>
      <c r="E44" s="151"/>
      <c r="F44" s="21"/>
      <c r="G44" s="157">
        <f t="shared" si="0"/>
        <v>2179050</v>
      </c>
      <c r="H44" s="158">
        <f>H45</f>
        <v>2179050</v>
      </c>
      <c r="I44" s="158">
        <f>I45</f>
        <v>0</v>
      </c>
      <c r="J44" s="158">
        <f>J45</f>
        <v>0</v>
      </c>
    </row>
    <row r="45" spans="1:10" ht="33.75" customHeight="1">
      <c r="A45" s="148" t="s">
        <v>51</v>
      </c>
      <c r="B45" s="148"/>
      <c r="C45" s="149"/>
      <c r="D45" s="150" t="s">
        <v>50</v>
      </c>
      <c r="E45" s="151"/>
      <c r="F45" s="21"/>
      <c r="G45" s="157">
        <f t="shared" si="0"/>
        <v>2179050</v>
      </c>
      <c r="H45" s="158">
        <f>SUM(H46:H53)</f>
        <v>2179050</v>
      </c>
      <c r="I45" s="158">
        <f>SUM(I46:I53)</f>
        <v>0</v>
      </c>
      <c r="J45" s="158">
        <f>SUM(J46:J53)</f>
        <v>0</v>
      </c>
    </row>
    <row r="46" spans="1:10" ht="23.25" customHeight="1">
      <c r="A46" s="138" t="s">
        <v>49</v>
      </c>
      <c r="B46" s="138" t="s">
        <v>26</v>
      </c>
      <c r="C46" s="139" t="s">
        <v>25</v>
      </c>
      <c r="D46" s="139" t="s">
        <v>24</v>
      </c>
      <c r="E46" s="339" t="s">
        <v>94</v>
      </c>
      <c r="F46" s="339" t="s">
        <v>93</v>
      </c>
      <c r="G46" s="157">
        <f t="shared" si="0"/>
        <v>500000</v>
      </c>
      <c r="H46" s="159">
        <v>500000</v>
      </c>
      <c r="I46" s="159"/>
      <c r="J46" s="160"/>
    </row>
    <row r="47" spans="1:10" ht="41.25" customHeight="1">
      <c r="A47" s="350" t="s">
        <v>272</v>
      </c>
      <c r="B47" s="336">
        <v>1021</v>
      </c>
      <c r="C47" s="344" t="s">
        <v>47</v>
      </c>
      <c r="D47" s="344" t="s">
        <v>134</v>
      </c>
      <c r="E47" s="340"/>
      <c r="F47" s="340"/>
      <c r="G47" s="157">
        <f t="shared" si="0"/>
        <v>250000</v>
      </c>
      <c r="H47" s="159">
        <v>250000</v>
      </c>
      <c r="I47" s="160"/>
      <c r="J47" s="160"/>
    </row>
    <row r="48" spans="1:10" ht="69" customHeight="1">
      <c r="A48" s="351"/>
      <c r="B48" s="337"/>
      <c r="C48" s="345"/>
      <c r="D48" s="345"/>
      <c r="E48" s="146" t="s">
        <v>344</v>
      </c>
      <c r="F48" s="146" t="s">
        <v>123</v>
      </c>
      <c r="G48" s="157">
        <f t="shared" si="0"/>
        <v>15000</v>
      </c>
      <c r="H48" s="159">
        <v>15000</v>
      </c>
      <c r="I48" s="160"/>
      <c r="J48" s="160"/>
    </row>
    <row r="49" spans="1:10" ht="53.25" customHeight="1">
      <c r="A49" s="352"/>
      <c r="B49" s="338"/>
      <c r="C49" s="346"/>
      <c r="D49" s="346"/>
      <c r="E49" s="146" t="s">
        <v>396</v>
      </c>
      <c r="F49" s="133" t="s">
        <v>397</v>
      </c>
      <c r="G49" s="157">
        <f t="shared" si="0"/>
        <v>250000</v>
      </c>
      <c r="H49" s="159">
        <v>250000</v>
      </c>
      <c r="I49" s="160"/>
      <c r="J49" s="160"/>
    </row>
    <row r="50" spans="1:10" ht="73.5" customHeight="1">
      <c r="A50" s="154" t="s">
        <v>263</v>
      </c>
      <c r="B50" s="154" t="s">
        <v>262</v>
      </c>
      <c r="C50" s="155" t="s">
        <v>45</v>
      </c>
      <c r="D50" s="155" t="s">
        <v>46</v>
      </c>
      <c r="E50" s="144" t="s">
        <v>136</v>
      </c>
      <c r="F50" s="133" t="s">
        <v>123</v>
      </c>
      <c r="G50" s="157">
        <f>H50+I50</f>
        <v>1100000</v>
      </c>
      <c r="H50" s="159">
        <v>1100000</v>
      </c>
      <c r="I50" s="163"/>
      <c r="J50" s="161"/>
    </row>
    <row r="51" spans="1:10" ht="69" customHeight="1">
      <c r="A51" s="152" t="s">
        <v>261</v>
      </c>
      <c r="B51" s="138">
        <v>1142</v>
      </c>
      <c r="C51" s="153" t="s">
        <v>45</v>
      </c>
      <c r="D51" s="153" t="s">
        <v>259</v>
      </c>
      <c r="E51" s="146" t="s">
        <v>135</v>
      </c>
      <c r="F51" s="146" t="s">
        <v>123</v>
      </c>
      <c r="G51" s="157">
        <f t="shared" si="0"/>
        <v>24050</v>
      </c>
      <c r="H51" s="159">
        <v>24050</v>
      </c>
      <c r="I51" s="160"/>
      <c r="J51" s="160"/>
    </row>
    <row r="52" spans="1:10" ht="34.5" customHeight="1">
      <c r="A52" s="156" t="s">
        <v>44</v>
      </c>
      <c r="B52" s="135">
        <v>5011</v>
      </c>
      <c r="C52" s="142" t="s">
        <v>5</v>
      </c>
      <c r="D52" s="142" t="s">
        <v>20</v>
      </c>
      <c r="E52" s="326" t="s">
        <v>131</v>
      </c>
      <c r="F52" s="326" t="s">
        <v>132</v>
      </c>
      <c r="G52" s="157">
        <f t="shared" si="0"/>
        <v>30000</v>
      </c>
      <c r="H52" s="159">
        <v>30000</v>
      </c>
      <c r="I52" s="163"/>
      <c r="J52" s="161"/>
    </row>
    <row r="53" spans="1:10" ht="34.5" customHeight="1">
      <c r="A53" s="135" t="s">
        <v>89</v>
      </c>
      <c r="B53" s="135">
        <v>5012</v>
      </c>
      <c r="C53" s="142" t="s">
        <v>5</v>
      </c>
      <c r="D53" s="142" t="s">
        <v>90</v>
      </c>
      <c r="E53" s="327"/>
      <c r="F53" s="327"/>
      <c r="G53" s="157">
        <f t="shared" si="0"/>
        <v>10000</v>
      </c>
      <c r="H53" s="163">
        <v>10000</v>
      </c>
      <c r="I53" s="161"/>
      <c r="J53" s="161"/>
    </row>
    <row r="54" spans="1:10" ht="24" customHeight="1">
      <c r="A54" s="22" t="s">
        <v>66</v>
      </c>
      <c r="B54" s="22" t="s">
        <v>66</v>
      </c>
      <c r="C54" s="22" t="s">
        <v>66</v>
      </c>
      <c r="D54" s="23" t="s">
        <v>86</v>
      </c>
      <c r="E54" s="22" t="s">
        <v>66</v>
      </c>
      <c r="F54" s="22" t="s">
        <v>66</v>
      </c>
      <c r="G54" s="164">
        <f t="shared" si="0"/>
        <v>14844751</v>
      </c>
      <c r="H54" s="165">
        <f>H12+H44</f>
        <v>13336600</v>
      </c>
      <c r="I54" s="165">
        <f>I12+I44</f>
        <v>1508151</v>
      </c>
      <c r="J54" s="165">
        <f>J12+J44</f>
        <v>1210000</v>
      </c>
    </row>
    <row r="55" spans="1:10" ht="11.25" customHeight="1">
      <c r="A55" s="6"/>
      <c r="B55" s="6"/>
      <c r="C55" s="6"/>
      <c r="D55" s="7"/>
      <c r="E55" s="8"/>
      <c r="F55" s="8"/>
      <c r="G55" s="8"/>
      <c r="H55" s="9"/>
      <c r="I55" s="9"/>
      <c r="J55" s="9"/>
    </row>
    <row r="56" spans="1:11" s="60" customFormat="1" ht="15.75">
      <c r="A56" s="364" t="s">
        <v>426</v>
      </c>
      <c r="B56" s="243" t="s">
        <v>427</v>
      </c>
      <c r="D56" s="103" t="s">
        <v>421</v>
      </c>
      <c r="E56" s="57"/>
      <c r="F56" s="103" t="s">
        <v>421</v>
      </c>
      <c r="H56" s="210"/>
      <c r="I56" s="366" t="s">
        <v>432</v>
      </c>
      <c r="J56" s="364" t="s">
        <v>424</v>
      </c>
      <c r="K56" s="210" t="s">
        <v>421</v>
      </c>
    </row>
    <row r="57" spans="1:10" ht="18.75" customHeight="1">
      <c r="A57" s="4"/>
      <c r="B57" s="4"/>
      <c r="C57" s="89"/>
      <c r="D57" s="88"/>
      <c r="E57" s="88"/>
      <c r="F57" s="1"/>
      <c r="G57" s="1"/>
      <c r="H57" s="1"/>
      <c r="I57" s="57"/>
      <c r="J57" s="4"/>
    </row>
  </sheetData>
  <sheetProtection/>
  <mergeCells count="52">
    <mergeCell ref="F1:I1"/>
    <mergeCell ref="F2:I2"/>
    <mergeCell ref="F3:I3"/>
    <mergeCell ref="G9:G10"/>
    <mergeCell ref="B5:I5"/>
    <mergeCell ref="F31:F32"/>
    <mergeCell ref="C14:C16"/>
    <mergeCell ref="D14:D16"/>
    <mergeCell ref="C9:C10"/>
    <mergeCell ref="E9:E10"/>
    <mergeCell ref="A6:B6"/>
    <mergeCell ref="A7:B7"/>
    <mergeCell ref="A9:A10"/>
    <mergeCell ref="E46:E47"/>
    <mergeCell ref="B9:B10"/>
    <mergeCell ref="D9:D10"/>
    <mergeCell ref="C47:C49"/>
    <mergeCell ref="D47:D49"/>
    <mergeCell ref="D31:D34"/>
    <mergeCell ref="A47:A49"/>
    <mergeCell ref="B47:B49"/>
    <mergeCell ref="F46:F47"/>
    <mergeCell ref="F41:F42"/>
    <mergeCell ref="F52:F53"/>
    <mergeCell ref="E52:E53"/>
    <mergeCell ref="D41:D42"/>
    <mergeCell ref="I9:J9"/>
    <mergeCell ref="H9:H10"/>
    <mergeCell ref="F9:F10"/>
    <mergeCell ref="F33:F34"/>
    <mergeCell ref="B31:B34"/>
    <mergeCell ref="C31:C34"/>
    <mergeCell ref="B14:B16"/>
    <mergeCell ref="F18:F20"/>
    <mergeCell ref="H18:H20"/>
    <mergeCell ref="I18:I20"/>
    <mergeCell ref="A14:A16"/>
    <mergeCell ref="A41:A42"/>
    <mergeCell ref="B41:B42"/>
    <mergeCell ref="C41:C42"/>
    <mergeCell ref="A21:A23"/>
    <mergeCell ref="B21:B23"/>
    <mergeCell ref="C21:C23"/>
    <mergeCell ref="A31:A34"/>
    <mergeCell ref="J18:J20"/>
    <mergeCell ref="G18:G20"/>
    <mergeCell ref="D21:D23"/>
    <mergeCell ref="A17:A20"/>
    <mergeCell ref="B17:B20"/>
    <mergeCell ref="C17:C20"/>
    <mergeCell ref="D17:D20"/>
    <mergeCell ref="E18:E20"/>
  </mergeCells>
  <printOptions horizontalCentered="1" verticalCentered="1"/>
  <pageMargins left="0.2362204724409449" right="0.15748031496062992" top="0.5118110236220472" bottom="0.1968503937007874" header="0.35433070866141736" footer="0.1968503937007874"/>
  <pageSetup horizontalDpi="300" verticalDpi="300" orientation="landscape" paperSize="9" scale="57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Asus</cp:lastModifiedBy>
  <cp:lastPrinted>2021-06-10T08:50:28Z</cp:lastPrinted>
  <dcterms:created xsi:type="dcterms:W3CDTF">2015-01-21T10:35:23Z</dcterms:created>
  <dcterms:modified xsi:type="dcterms:W3CDTF">2021-06-10T08:52:24Z</dcterms:modified>
  <cp:category/>
  <cp:version/>
  <cp:contentType/>
  <cp:contentStatus/>
</cp:coreProperties>
</file>