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5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</sheets>
  <definedNames>
    <definedName name="_xlnm.Print_Area" localSheetId="4">'dod5'!$B$1:$H$58</definedName>
    <definedName name="_xlnm.Print_Area" localSheetId="5">'dod6'!$A$1:$J$43</definedName>
    <definedName name="_xlnm.Print_Area" localSheetId="6">'dod7  '!$A$1:$J$57</definedName>
  </definedNames>
  <calcPr fullCalcOnLoad="1"/>
</workbook>
</file>

<file path=xl/sharedStrings.xml><?xml version="1.0" encoding="utf-8"?>
<sst xmlns="http://schemas.openxmlformats.org/spreadsheetml/2006/main" count="822" uniqueCount="454">
  <si>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</si>
  <si>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</si>
  <si>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</si>
  <si>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</si>
  <si>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</si>
  <si>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</si>
  <si>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</si>
  <si>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</si>
  <si>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</si>
  <si>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</si>
  <si>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</si>
  <si>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</si>
  <si>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</si>
  <si>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</si>
  <si>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</si>
  <si>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</si>
  <si>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</si>
  <si>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</si>
  <si>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</si>
  <si>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</si>
  <si>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</si>
  <si>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</si>
  <si>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</si>
  <si>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</si>
  <si>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</si>
  <si>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</si>
  <si>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</si>
  <si>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</si>
  <si>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</si>
  <si>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</si>
  <si>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</si>
  <si>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</si>
  <si>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</si>
  <si>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</si>
  <si>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</si>
  <si>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</si>
  <si>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</si>
  <si>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</si>
  <si>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</si>
  <si>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</si>
  <si>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</si>
  <si>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</si>
  <si>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</si>
  <si>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</si>
  <si>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</si>
  <si>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</si>
  <si>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</si>
  <si>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</si>
  <si>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</si>
  <si>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</si>
  <si>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</si>
  <si>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</si>
  <si>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</si>
  <si>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</si>
  <si>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Організація та проведення громадських робіт</t>
  </si>
  <si>
    <t>0113210</t>
  </si>
  <si>
    <t>(грн)</t>
  </si>
  <si>
    <t>усього</t>
  </si>
  <si>
    <t>Додаток 7</t>
  </si>
  <si>
    <t xml:space="preserve">Срібнянська селищна рада 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</si>
  <si>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</si>
  <si>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</si>
  <si>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</si>
  <si>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</si>
  <si>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</si>
  <si>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Надання довгострокових кредитів індивідуальним забудовникам житла на селі</t>
  </si>
  <si>
    <t>X</t>
  </si>
  <si>
    <t>0443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</si>
  <si>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</si>
  <si>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</si>
  <si>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</si>
  <si>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</si>
  <si>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</si>
  <si>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</si>
  <si>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</si>
  <si>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</si>
  <si>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</si>
  <si>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</si>
  <si>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</si>
  <si>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</si>
  <si>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Найменування об"єкта будівництва/ вид будівельних робіт,у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</si>
  <si>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</si>
  <si>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</si>
  <si>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</si>
  <si>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бюжжету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</si>
  <si>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</si>
  <si>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УСЬОГО</t>
  </si>
  <si>
    <t>0117330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</si>
  <si>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</si>
  <si>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</si>
  <si>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</si>
  <si>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7330</t>
  </si>
  <si>
    <t>Рішення  24 сесії 7 скликання від 20.12.2019 р.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</si>
  <si>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</si>
  <si>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>Будівництво інших об`єктів комунальної власності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</si>
  <si>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2020-2022 роки  "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</si>
  <si>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</si>
  <si>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</si>
  <si>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</si>
  <si>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</si>
  <si>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Програма «Профілактика правопорушень на 2020-2022 роки»</t>
  </si>
  <si>
    <t>Рішення  26 сесії  7 скликання від 19.02.2020 р.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</si>
  <si>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</si>
  <si>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</si>
  <si>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</si>
  <si>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</si>
  <si>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</si>
  <si>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</si>
  <si>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</si>
  <si>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</si>
  <si>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</si>
  <si>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0112010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</si>
  <si>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</si>
  <si>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</si>
  <si>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</si>
  <si>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</si>
  <si>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</si>
  <si>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</si>
  <si>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</si>
  <si>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Фінансове управління Срібнянської селищної ради</t>
  </si>
  <si>
    <t>3710160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</si>
  <si>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</t>
  </si>
  <si>
    <t>Рішення  36 сесії 7 скликання від 13.10.2020 р.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</si>
  <si>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2021 рік</t>
  </si>
  <si>
    <t>Рішення 2сесії 8 скликання від 23.12.2020 р.</t>
  </si>
  <si>
    <t xml:space="preserve">Про затвердження Програми соціальної підтримки учасників бойових дій та членів їх сімей, що проживають на території Срібнянської селищної ради на 2021 - 2025 роки </t>
  </si>
  <si>
    <t>Програма "Турбота " на 2021-2025 роки</t>
  </si>
  <si>
    <t>Програма з благоустрою території Срібнянської селищної ради на 2021-2025 роки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</si>
  <si>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2021-2023 роки на території Срібнянської селищної об'єднаної територіальної громади </t>
  </si>
  <si>
    <t>Рішення  36 сесії  7 скликання від 13.10.2020 р.</t>
  </si>
  <si>
    <t>Програма підтримки та розвитку фізичної культури і спорту на території Срібнянської селищної ради 2021-2023 роки</t>
  </si>
  <si>
    <t>Рішення 36 сесії 7 скликання від 13.10.2020 р.</t>
  </si>
  <si>
    <t>Програма "Громадське бюджетування (бюджет участі) в Срібнянській селищній об'єднаній територіальній громаді на 2021-2023 роки"</t>
  </si>
  <si>
    <t xml:space="preserve">Надання загальної середньої освіти закладами загальної середньої освіти </t>
  </si>
  <si>
    <t>Програма надання одноразової допомоги дітям-сиротам і дітям, позбавленим батьківського піклування, після досягнення 18-річного віку з числа випускників закладів загальної середньої освіти Срібнянської селищної ради  на 2021-2023 роки</t>
  </si>
  <si>
    <r>
      <t>Програма " Про підвіз здобувачів освіти та педагогічних працівників закладів освіти Срібнянської селищної ради Чернігівської області до місця навчання, роботи та у зворотному напрямку на 2021-2023 роки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</t>
    </r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</si>
  <si>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</si>
  <si>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</si>
  <si>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</si>
  <si>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</si>
  <si>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</si>
  <si>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</si>
  <si>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</si>
  <si>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</si>
  <si>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</si>
  <si>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</si>
  <si>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Разом доходів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</si>
  <si>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</si>
  <si>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</si>
  <si>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</si>
  <si>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</si>
  <si>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</si>
  <si>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</si>
  <si>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</si>
  <si>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</si>
  <si>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</si>
  <si>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 </t>
  </si>
  <si>
    <t>Кошти від продажу землі і нематеріальних активів </t>
  </si>
  <si>
    <t>Доходи від операцій з капіталом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</si>
  <si>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</si>
  <si>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джерела власних надходжень бюджетних установ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</si>
  <si>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</si>
  <si>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</si>
  <si>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</si>
  <si>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</si>
  <si>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</si>
  <si>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надходження  </t>
  </si>
  <si>
    <t>Інші неподаткові надходження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</si>
  <si>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</si>
  <si>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</si>
  <si>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</si>
  <si>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</si>
  <si>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</si>
  <si>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</si>
  <si>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</si>
  <si>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</si>
  <si>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</si>
  <si>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</si>
  <si>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</si>
  <si>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</si>
  <si>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</si>
  <si>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</si>
  <si>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</si>
  <si>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</si>
  <si>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</si>
  <si>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</si>
  <si>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</si>
  <si>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</si>
  <si>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</si>
  <si>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</si>
  <si>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</si>
  <si>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</si>
  <si>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</si>
  <si>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</si>
  <si>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</si>
  <si>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</si>
  <si>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</si>
  <si>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</si>
  <si>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</si>
  <si>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</si>
  <si>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</si>
  <si>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Акцизний податок з реалізації суб`єктами господарювання роздрібної торгівлі підакцизних товарів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</si>
  <si>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</si>
  <si>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</si>
  <si>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</si>
  <si>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</si>
  <si>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</si>
  <si>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</si>
  <si>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</si>
  <si>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</si>
  <si>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</si>
  <si>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</si>
  <si>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</si>
  <si>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</si>
  <si>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</si>
  <si>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</si>
  <si>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</si>
  <si>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</si>
  <si>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Код</t>
  </si>
  <si>
    <t>25530000000</t>
  </si>
  <si>
    <t>ДОХОДИ
місцевого бюджету на 2021 рік</t>
  </si>
  <si>
    <t>Додаток 1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</si>
  <si>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</si>
  <si>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</si>
  <si>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</si>
  <si>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</si>
  <si>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</si>
  <si>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</si>
  <si>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</si>
  <si>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</si>
  <si>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</si>
  <si>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ФІНАНСУВАННЯ
місцевого бюджету на 2021 рік</t>
  </si>
  <si>
    <t>Додаток 2</t>
  </si>
  <si>
    <t>9770</t>
  </si>
  <si>
    <t>3719770</t>
  </si>
  <si>
    <t>9110</t>
  </si>
  <si>
    <t>3719110</t>
  </si>
  <si>
    <t>3710000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</si>
  <si>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</si>
  <si>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</si>
  <si>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</si>
  <si>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</si>
  <si>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</si>
  <si>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</si>
  <si>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</si>
  <si>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</si>
  <si>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</si>
  <si>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</si>
  <si>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</si>
  <si>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Надання спеціальної освіти мистецькими школами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</si>
  <si>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</si>
  <si>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</si>
  <si>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</si>
  <si>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</si>
  <si>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</si>
  <si>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</si>
  <si>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</si>
  <si>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</si>
  <si>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</si>
  <si>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</si>
  <si>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</si>
  <si>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</si>
  <si>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</si>
  <si>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</si>
  <si>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</si>
  <si>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</si>
  <si>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Надання загальної середньої освіти закладами загальної середньої освіти</t>
  </si>
  <si>
    <t>0611031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</si>
  <si>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</si>
  <si>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</si>
  <si>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</si>
  <si>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</si>
  <si>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</si>
  <si>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</si>
  <si>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</si>
  <si>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Членські внески до асоціацій органів місцевого самоврядування</t>
  </si>
  <si>
    <t>7680</t>
  </si>
  <si>
    <t>0117680</t>
  </si>
  <si>
    <t>Підтримка діяльності готельного господарства</t>
  </si>
  <si>
    <t>0470</t>
  </si>
  <si>
    <t>7621</t>
  </si>
  <si>
    <t>0117621</t>
  </si>
  <si>
    <t>6012</t>
  </si>
  <si>
    <t>0116012</t>
  </si>
  <si>
    <t>0114082</t>
  </si>
  <si>
    <t>3242</t>
  </si>
  <si>
    <t>1050</t>
  </si>
  <si>
    <t>3210</t>
  </si>
  <si>
    <t>1040</t>
  </si>
  <si>
    <t>3121</t>
  </si>
  <si>
    <t>0113121</t>
  </si>
  <si>
    <t>Заходи державної політики з питань дітей та їх соціального захисту</t>
  </si>
  <si>
    <t>3112</t>
  </si>
  <si>
    <t>0113112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</si>
  <si>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</si>
  <si>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</si>
  <si>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</si>
  <si>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</si>
  <si>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</si>
  <si>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0110160</t>
  </si>
  <si>
    <t>Cрібнянська селищна рада(виконавчий апарат)</t>
  </si>
  <si>
    <t>Срібнянська селищна рада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</si>
  <si>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</si>
  <si>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</si>
  <si>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</si>
  <si>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</si>
  <si>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</si>
  <si>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</si>
  <si>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</si>
  <si>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видатків місцевого бюджету на 2021 рік</t>
  </si>
  <si>
    <t>РОЗПОДІЛ</t>
  </si>
  <si>
    <t>Додаток 3</t>
  </si>
  <si>
    <t>Повернення довгострокових кредитів, наданих індивідуальним забудовникам житла на селі</t>
  </si>
  <si>
    <t>8832</t>
  </si>
  <si>
    <t>0118832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</si>
  <si>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</si>
  <si>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</si>
  <si>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</si>
  <si>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</si>
  <si>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</si>
  <si>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місцевого бюджету у 2021 році</t>
  </si>
  <si>
    <t>КРЕДИТУВАННЯ</t>
  </si>
  <si>
    <t>Додаток 4</t>
  </si>
  <si>
    <r>
      <t xml:space="preserve"> Міжбюджетні трансферти   на</t>
    </r>
    <r>
      <rPr>
        <b/>
        <u val="single"/>
        <sz val="14"/>
        <rFont val="Times New Roman"/>
        <family val="1"/>
      </rPr>
      <t xml:space="preserve">  2021</t>
    </r>
    <r>
      <rPr>
        <b/>
        <sz val="14"/>
        <rFont val="Times New Roman"/>
        <family val="1"/>
      </rPr>
      <t xml:space="preserve"> рік</t>
    </r>
  </si>
  <si>
    <t>Реверсна дотація</t>
  </si>
  <si>
    <t>Державний бюджет</t>
  </si>
  <si>
    <t xml:space="preserve">   Срібнянської селищної  територіальної громади </t>
  </si>
  <si>
    <t>Прилуцький районний бюджет</t>
  </si>
  <si>
    <t>Інша субвенція з місцевого бюджету</t>
  </si>
  <si>
    <t>Розподіл витрат місцевого бюджету Срібнянської селищної  територіальної громади на реалізацію місцевих/регіональних програм у 2021 році</t>
  </si>
  <si>
    <t>1031</t>
  </si>
  <si>
    <t xml:space="preserve">Виготовлення  робочого проекту та капітальний ремонт автомобільної дороги комунальної власності </t>
  </si>
  <si>
    <t>Капітальні видатки ( власні кошти установи)</t>
  </si>
  <si>
    <t>Розподіл коштів бюджету розвитку місцевого бюджету Срібнянської селищної територіальної громади на здійснення заходів із будівництва,реконструкції і реставрації об'єктів виробничої,комунікаційної та соціальної інфраструктури  за об'єктами у  2021 році</t>
  </si>
  <si>
    <t>Програма організації та проведення громадських робіт на території Срібнянської селищної ради на 2021-2025 роки</t>
  </si>
  <si>
    <t>Рішення  24 сесія 7 скликання від 20.12.2019 р.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</si>
  <si>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2021 рік"</t>
  </si>
  <si>
    <t xml:space="preserve"> Програма запобігання соціальному сирітству, подолання дитячої безпритульності і бездоглядності на 2021-2025 роки на території Срібнянської селищної ради Чернігівської області</t>
  </si>
  <si>
    <t xml:space="preserve">Програма охорони навколишнього середовища на території Срібнянської селищної ради на 2021 - 2025 роки </t>
  </si>
  <si>
    <t xml:space="preserve">Програма поводження з твердими побутовими відходами на території смт.Срібне та населених пунктів, що увійшли до складу Срібнянської селищної ради на 2021 - 2025 роки </t>
  </si>
  <si>
    <t>Керівництво і управління у відповідній сфері у містах (місті Києві), селищах, селах, територіальних громадах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</si>
  <si>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</si>
  <si>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</si>
  <si>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</si>
  <si>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</si>
  <si>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Будівництво-1 інших об`єктів комунальної власності</t>
  </si>
  <si>
    <t>Забезпечення діяльності з виробництва, транспортування, постачання теплової енергії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</si>
  <si>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</si>
  <si>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1030</t>
  </si>
  <si>
    <t>3192</t>
  </si>
  <si>
    <t>0113192</t>
  </si>
  <si>
    <t>Утримання та забезпечення діяльності центрів соціальних служб</t>
  </si>
  <si>
    <t>Надання пільг окремим категоріям громадян з оплати послуг зв`язку</t>
  </si>
  <si>
    <t>3032</t>
  </si>
  <si>
    <t>0113032</t>
  </si>
  <si>
    <t>Централізовані заходи з лікування онкологічних хворих</t>
  </si>
  <si>
    <t>2145</t>
  </si>
  <si>
    <t>0112145</t>
  </si>
  <si>
    <t>На початок періоду</t>
  </si>
  <si>
    <t>Програма  забезпечення препаратами інсуліну хворих на цукровий та нецукровий діабет на 2021 рік ( зі змінами)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</si>
  <si>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2021 рік(зі змінами)</t>
  </si>
  <si>
    <t>Програма фінансової підтримки організації ветеранів Срібнянської селищної ради на 2021 рік</t>
  </si>
  <si>
    <t>Програма про надання пільг хворим з ирковою недостатністю, що отримують програмний гемодіаліз в філії нефрології та гемодіалізу в м. Прилуках, на 2021- 2022 роки</t>
  </si>
  <si>
    <t>Програма надання матеріальної допомоги для проведення капітального ремонту власних житловихбудинках та квартирах особом з інвалідністю внаслідок війни та прирівняних до них осіб на 2021 рік</t>
  </si>
  <si>
    <t>Рішення  7 сесії 7скликання від 03.04.2018 р., рішення 4 сесії 8 скликання 27.01.21р.</t>
  </si>
  <si>
    <t>Програма забезпечення пожежної, техногенної безпеки та цивільного захисту на території Срібнянської селищної ради на 2018-2022 роки (зі змінами)</t>
  </si>
  <si>
    <t>Програма боротьби з онкологічними захворюваннями</t>
  </si>
  <si>
    <t>Програма відшкодування коштів за надання пільг з послугзв"язку окремим категоріям громадян на 2021 рік</t>
  </si>
  <si>
    <t>Рішення  36 сесії 7скликання від 13.10.2020 р., рішення 4 сесії 8 скликання 28.01.21р.</t>
  </si>
  <si>
    <t>Рішення  36 сесії 7 скликання від 13.10.2020 р., рішення 4 сесії 8 скликання 28.01.21р.</t>
  </si>
  <si>
    <t>Рішення 4сесії 8 скликання від 28.01.2021 р.</t>
  </si>
  <si>
    <t>0421</t>
  </si>
  <si>
    <t>Здійснення заходів із землеустрою</t>
  </si>
  <si>
    <t>0117350</t>
  </si>
  <si>
    <t>7350</t>
  </si>
  <si>
    <t>Розроблення схем планування та забудови територій (містобудівної документації)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</si>
  <si>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</si>
  <si>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</si>
  <si>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0611210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</si>
  <si>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</si>
  <si>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7691</t>
  </si>
  <si>
    <t>0117691</t>
  </si>
  <si>
    <t>7130</t>
  </si>
  <si>
    <t>0117130</t>
  </si>
  <si>
    <t>Програма забезпечення розроблення містобудівної  документації(генеральних планів населених пунктів Срібнянської селищної ради) на 2019-2029 роки</t>
  </si>
  <si>
    <t>Рішення  16 сесії  7 скликання від 21.12.2018 р.</t>
  </si>
  <si>
    <t>Програма оздоровлення та відпочинку дітей Срібнянської селищної ради  на 2021-2025 роки</t>
  </si>
  <si>
    <t>Рішення 5 сесії 8 скликання від 03.03.2021 р.</t>
  </si>
  <si>
    <t>0117460</t>
  </si>
  <si>
    <t>Утримання та розвиток автомобільних доріг та дорожньої інфраструктури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</si>
  <si>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</si>
  <si>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Місцеві податки та збори, що сплачуються (перераховуються) згідно з Податковим кодексом України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</si>
  <si>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</si>
  <si>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загальнодержавного значення</t>
  </si>
  <si>
    <t xml:space="preserve">Срібнянської селищної ради 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</si>
  <si>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</si>
  <si>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</si>
  <si>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</si>
  <si>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1061</t>
  </si>
  <si>
    <t>0611061</t>
  </si>
  <si>
    <t>Виготовлення проєктно-кошторисної документації системи газопостачання по заміні вузлів обліку природного газу з облаштуванням дистанційної передачі даних</t>
  </si>
  <si>
    <t>Чернігівський обласний бюджет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</si>
  <si>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роки)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</si>
  <si>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рокив новій редакції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</si>
  <si>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рокив в новій редакції</t>
  </si>
  <si>
    <t>Рішення  7 сесії 8 скликання від 11.06.2021 р.</t>
  </si>
  <si>
    <t>0117360</t>
  </si>
  <si>
    <t>Виконання інвестиційних проектів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</si>
  <si>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</si>
  <si>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</si>
  <si>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</si>
  <si>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системи електропостачання з встановленням автономного джерела живлення для потреб закладк Комунальне некомерційне підприємство "Срібнянська центральна лікарня" Срібнянської селищної ради Чернігівської області за адресою: Чернігівська область. смт Срібне. вул. Миру.19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</si>
  <si>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</si>
  <si>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</si>
  <si>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</si>
  <si>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</si>
  <si>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</si>
  <si>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Надходження від орендної плати за користування майновим комплексом та іншим майном, що перебуває в комунальній власності</t>
  </si>
  <si>
    <t>Фінансування за рахунок коштів єдиного казначейського рахунку</t>
  </si>
  <si>
    <t>Повернено</t>
  </si>
  <si>
    <t>Одержано</t>
  </si>
  <si>
    <t>Інше внутрішнє фінансування</t>
  </si>
  <si>
    <t>2553000000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</si>
  <si>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</si>
  <si>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</si>
  <si>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0613131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</si>
  <si>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</si>
  <si>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1182</t>
  </si>
  <si>
    <t>0611182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</si>
  <si>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</si>
  <si>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1181</t>
  </si>
  <si>
    <t>0611181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</si>
  <si>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</si>
  <si>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</si>
  <si>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7540</t>
  </si>
  <si>
    <t>0117540</t>
  </si>
  <si>
    <t>Олена ПАНЧЕНКО</t>
  </si>
  <si>
    <t>Селищний голова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</si>
  <si>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
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</si>
  <si>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
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</si>
  <si>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</si>
  <si>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Придбання квартири дитині-сироті(за рахунок субвенції з держбюджету)</t>
  </si>
  <si>
    <t>0116083</t>
  </si>
  <si>
    <t>0610</t>
  </si>
  <si>
    <t>Програма про надання пільг хворим з нирковою недостатністю, що отримують програмний гемодіаліз в філії нефрології та гемодіалізу в м. Прилуках, на 2021- 2022 роки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</si>
  <si>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</si>
  <si>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</si>
  <si>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</si>
  <si>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6083</t>
  </si>
  <si>
    <t>18 листопада 2021 року</t>
  </si>
  <si>
    <t>до рішення дванадцятої  сесії восьмого скликання                                Срібнянської селищної ради</t>
  </si>
  <si>
    <t>до рішення дванадцятої сесії восьмого скликання                                Срібнянської селищної ради</t>
  </si>
  <si>
    <t xml:space="preserve"> Додаток 5</t>
  </si>
  <si>
    <t xml:space="preserve">          Олена ПАНЧЕНКО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</si>
</sst>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84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9.3"/>
      <color indexed="12"/>
      <name val="Arial Cyr"/>
      <family val="0"/>
    </font>
    <font>
      <u val="single"/>
      <sz val="9.3"/>
      <color indexed="36"/>
      <name val="Arial Cyr"/>
      <family val="0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3" fillId="3" borderId="0" applyNumberFormat="0" applyBorder="0" applyAlignment="0" applyProtection="0"/>
    <xf numFmtId="0" fontId="61" fillId="4" borderId="0" applyNumberFormat="0" applyBorder="0" applyAlignment="0" applyProtection="0"/>
    <xf numFmtId="0" fontId="3" fillId="5" borderId="0" applyNumberFormat="0" applyBorder="0" applyAlignment="0" applyProtection="0"/>
    <xf numFmtId="0" fontId="61" fillId="6" borderId="0" applyNumberFormat="0" applyBorder="0" applyAlignment="0" applyProtection="0"/>
    <xf numFmtId="0" fontId="3" fillId="7" borderId="0" applyNumberFormat="0" applyBorder="0" applyAlignment="0" applyProtection="0"/>
    <xf numFmtId="0" fontId="61" fillId="8" borderId="0" applyNumberFormat="0" applyBorder="0" applyAlignment="0" applyProtection="0"/>
    <xf numFmtId="0" fontId="3" fillId="3" borderId="0" applyNumberFormat="0" applyBorder="0" applyAlignment="0" applyProtection="0"/>
    <xf numFmtId="0" fontId="61" fillId="9" borderId="0" applyNumberFormat="0" applyBorder="0" applyAlignment="0" applyProtection="0"/>
    <xf numFmtId="0" fontId="3" fillId="10" borderId="0" applyNumberFormat="0" applyBorder="0" applyAlignment="0" applyProtection="0"/>
    <xf numFmtId="0" fontId="61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1" fillId="14" borderId="0" applyNumberFormat="0" applyBorder="0" applyAlignment="0" applyProtection="0"/>
    <xf numFmtId="0" fontId="3" fillId="15" borderId="0" applyNumberFormat="0" applyBorder="0" applyAlignment="0" applyProtection="0"/>
    <xf numFmtId="0" fontId="61" fillId="16" borderId="0" applyNumberFormat="0" applyBorder="0" applyAlignment="0" applyProtection="0"/>
    <xf numFmtId="0" fontId="3" fillId="13" borderId="0" applyNumberFormat="0" applyBorder="0" applyAlignment="0" applyProtection="0"/>
    <xf numFmtId="0" fontId="61" fillId="17" borderId="0" applyNumberFormat="0" applyBorder="0" applyAlignment="0" applyProtection="0"/>
    <xf numFmtId="0" fontId="3" fillId="18" borderId="0" applyNumberFormat="0" applyBorder="0" applyAlignment="0" applyProtection="0"/>
    <xf numFmtId="0" fontId="61" fillId="19" borderId="0" applyNumberFormat="0" applyBorder="0" applyAlignment="0" applyProtection="0"/>
    <xf numFmtId="0" fontId="3" fillId="15" borderId="0" applyNumberFormat="0" applyBorder="0" applyAlignment="0" applyProtection="0"/>
    <xf numFmtId="0" fontId="61" fillId="20" borderId="0" applyNumberFormat="0" applyBorder="0" applyAlignment="0" applyProtection="0"/>
    <xf numFmtId="0" fontId="3" fillId="12" borderId="0" applyNumberFormat="0" applyBorder="0" applyAlignment="0" applyProtection="0"/>
    <xf numFmtId="0" fontId="61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2" fillId="22" borderId="0" applyNumberFormat="0" applyBorder="0" applyAlignment="0" applyProtection="0"/>
    <xf numFmtId="0" fontId="7" fillId="23" borderId="0" applyNumberFormat="0" applyBorder="0" applyAlignment="0" applyProtection="0"/>
    <xf numFmtId="0" fontId="62" fillId="24" borderId="0" applyNumberFormat="0" applyBorder="0" applyAlignment="0" applyProtection="0"/>
    <xf numFmtId="0" fontId="7" fillId="13" borderId="0" applyNumberFormat="0" applyBorder="0" applyAlignment="0" applyProtection="0"/>
    <xf numFmtId="0" fontId="62" fillId="17" borderId="0" applyNumberFormat="0" applyBorder="0" applyAlignment="0" applyProtection="0"/>
    <xf numFmtId="0" fontId="7" fillId="18" borderId="0" applyNumberFormat="0" applyBorder="0" applyAlignment="0" applyProtection="0"/>
    <xf numFmtId="0" fontId="62" fillId="25" borderId="0" applyNumberFormat="0" applyBorder="0" applyAlignment="0" applyProtection="0"/>
    <xf numFmtId="0" fontId="7" fillId="15" borderId="0" applyNumberFormat="0" applyBorder="0" applyAlignment="0" applyProtection="0"/>
    <xf numFmtId="0" fontId="62" fillId="26" borderId="0" applyNumberFormat="0" applyBorder="0" applyAlignment="0" applyProtection="0"/>
    <xf numFmtId="0" fontId="7" fillId="23" borderId="0" applyNumberFormat="0" applyBorder="0" applyAlignment="0" applyProtection="0"/>
    <xf numFmtId="0" fontId="62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62" fillId="30" borderId="0" applyNumberFormat="0" applyBorder="0" applyAlignment="0" applyProtection="0"/>
    <xf numFmtId="0" fontId="7" fillId="23" borderId="0" applyNumberFormat="0" applyBorder="0" applyAlignment="0" applyProtection="0"/>
    <xf numFmtId="0" fontId="62" fillId="31" borderId="0" applyNumberFormat="0" applyBorder="0" applyAlignment="0" applyProtection="0"/>
    <xf numFmtId="0" fontId="7" fillId="32" borderId="0" applyNumberFormat="0" applyBorder="0" applyAlignment="0" applyProtection="0"/>
    <xf numFmtId="0" fontId="62" fillId="33" borderId="0" applyNumberFormat="0" applyBorder="0" applyAlignment="0" applyProtection="0"/>
    <xf numFmtId="0" fontId="7" fillId="34" borderId="0" applyNumberFormat="0" applyBorder="0" applyAlignment="0" applyProtection="0"/>
    <xf numFmtId="0" fontId="62" fillId="35" borderId="0" applyNumberFormat="0" applyBorder="0" applyAlignment="0" applyProtection="0"/>
    <xf numFmtId="0" fontId="7" fillId="36" borderId="0" applyNumberFormat="0" applyBorder="0" applyAlignment="0" applyProtection="0"/>
    <xf numFmtId="0" fontId="62" fillId="37" borderId="0" applyNumberFormat="0" applyBorder="0" applyAlignment="0" applyProtection="0"/>
    <xf numFmtId="0" fontId="7" fillId="23" borderId="0" applyNumberFormat="0" applyBorder="0" applyAlignment="0" applyProtection="0"/>
    <xf numFmtId="0" fontId="62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32" borderId="0" applyNumberFormat="0" applyBorder="0" applyAlignment="0" applyProtection="0"/>
    <xf numFmtId="0" fontId="8" fillId="18" borderId="1" applyNumberFormat="0" applyAlignment="0" applyProtection="0"/>
    <xf numFmtId="0" fontId="63" fillId="40" borderId="2" applyNumberFormat="0" applyAlignment="0" applyProtection="0"/>
    <xf numFmtId="0" fontId="8" fillId="5" borderId="1" applyNumberFormat="0" applyAlignment="0" applyProtection="0"/>
    <xf numFmtId="0" fontId="64" fillId="41" borderId="3" applyNumberFormat="0" applyAlignment="0" applyProtection="0"/>
    <xf numFmtId="0" fontId="9" fillId="3" borderId="4" applyNumberFormat="0" applyAlignment="0" applyProtection="0"/>
    <xf numFmtId="0" fontId="65" fillId="41" borderId="2" applyNumberFormat="0" applyAlignment="0" applyProtection="0"/>
    <xf numFmtId="0" fontId="10" fillId="3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66" fillId="0" borderId="5" applyNumberFormat="0" applyFill="0" applyAlignment="0" applyProtection="0"/>
    <xf numFmtId="0" fontId="21" fillId="0" borderId="6" applyNumberFormat="0" applyFill="0" applyAlignment="0" applyProtection="0"/>
    <xf numFmtId="0" fontId="67" fillId="0" borderId="7" applyNumberFormat="0" applyFill="0" applyAlignment="0" applyProtection="0"/>
    <xf numFmtId="0" fontId="22" fillId="0" borderId="8" applyNumberFormat="0" applyFill="0" applyAlignment="0" applyProtection="0"/>
    <xf numFmtId="0" fontId="68" fillId="0" borderId="9" applyNumberFormat="0" applyFill="0" applyAlignment="0" applyProtection="0"/>
    <xf numFmtId="0" fontId="23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 vertical="top"/>
      <protection/>
    </xf>
    <xf numFmtId="0" fontId="16" fillId="0" borderId="11" applyNumberFormat="0" applyFill="0" applyAlignment="0" applyProtection="0"/>
    <xf numFmtId="0" fontId="69" fillId="0" borderId="12" applyNumberFormat="0" applyFill="0" applyAlignment="0" applyProtection="0"/>
    <xf numFmtId="0" fontId="2" fillId="0" borderId="13" applyNumberFormat="0" applyFill="0" applyAlignment="0" applyProtection="0"/>
    <xf numFmtId="0" fontId="11" fillId="42" borderId="14" applyNumberFormat="0" applyAlignment="0" applyProtection="0"/>
    <xf numFmtId="0" fontId="70" fillId="43" borderId="15" applyNumberFormat="0" applyAlignment="0" applyProtection="0"/>
    <xf numFmtId="0" fontId="11" fillId="42" borderId="14" applyNumberFormat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44" borderId="0" applyNumberFormat="0" applyBorder="0" applyAlignment="0" applyProtection="0"/>
    <xf numFmtId="0" fontId="12" fillId="18" borderId="0" applyNumberFormat="0" applyBorder="0" applyAlignment="0" applyProtection="0"/>
    <xf numFmtId="0" fontId="27" fillId="3" borderId="1" applyNumberFormat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74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20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4" applyNumberFormat="0" applyAlignment="0" applyProtection="0"/>
    <xf numFmtId="0" fontId="76" fillId="0" borderId="19" applyNumberFormat="0" applyFill="0" applyAlignment="0" applyProtection="0"/>
    <xf numFmtId="0" fontId="15" fillId="0" borderId="20" applyNumberFormat="0" applyFill="0" applyAlignment="0" applyProtection="0"/>
    <xf numFmtId="0" fontId="28" fillId="18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47" borderId="0" applyNumberFormat="0" applyBorder="0" applyAlignment="0" applyProtection="0"/>
    <xf numFmtId="0" fontId="17" fillId="6" borderId="0" applyNumberFormat="0" applyBorder="0" applyAlignment="0" applyProtection="0"/>
  </cellStyleXfs>
  <cellXfs count="326">
    <xf numFmtId="0" fontId="0" fillId="0" borderId="0" xfId="0" applyAlignment="1">
      <alignment/>
    </xf>
    <xf numFmtId="0" fontId="73" fillId="0" borderId="0" xfId="145">
      <alignment/>
      <protection/>
    </xf>
    <xf numFmtId="0" fontId="0" fillId="0" borderId="0" xfId="148">
      <alignment/>
      <protection/>
    </xf>
    <xf numFmtId="0" fontId="19" fillId="0" borderId="0" xfId="151" applyFont="1">
      <alignment/>
      <protection/>
    </xf>
    <xf numFmtId="0" fontId="18" fillId="0" borderId="0" xfId="148" applyFont="1">
      <alignment/>
      <protection/>
    </xf>
    <xf numFmtId="0" fontId="5" fillId="0" borderId="0" xfId="169" applyFont="1" applyBorder="1" applyAlignment="1" applyProtection="1">
      <alignment horizontal="center" vertical="center"/>
      <protection locked="0"/>
    </xf>
    <xf numFmtId="49" fontId="5" fillId="0" borderId="0" xfId="169" applyNumberFormat="1" applyFont="1" applyBorder="1" applyAlignment="1">
      <alignment horizontal="center"/>
      <protection/>
    </xf>
    <xf numFmtId="0" fontId="5" fillId="0" borderId="0" xfId="169" applyFont="1" applyBorder="1" applyAlignment="1">
      <alignment horizontal="center" vertical="center" wrapText="1"/>
      <protection/>
    </xf>
    <xf numFmtId="3" fontId="5" fillId="0" borderId="0" xfId="169" applyNumberFormat="1" applyFont="1" applyBorder="1" applyAlignment="1">
      <alignment horizontal="right"/>
      <protection/>
    </xf>
    <xf numFmtId="180" fontId="5" fillId="0" borderId="0" xfId="169" applyNumberFormat="1" applyFont="1" applyBorder="1" applyAlignment="1">
      <alignment horizontal="right"/>
      <protection/>
    </xf>
    <xf numFmtId="0" fontId="5" fillId="0" borderId="0" xfId="169" applyFont="1" applyBorder="1" applyAlignment="1" applyProtection="1">
      <alignment horizontal="center" vertical="center" wrapText="1"/>
      <protection locked="0"/>
    </xf>
    <xf numFmtId="0" fontId="5" fillId="0" borderId="21" xfId="169" applyFont="1" applyBorder="1" applyAlignment="1">
      <alignment horizontal="center" vertical="center" wrapText="1"/>
      <protection/>
    </xf>
    <xf numFmtId="0" fontId="5" fillId="0" borderId="21" xfId="169" applyFont="1" applyBorder="1" applyAlignment="1">
      <alignment horizontal="centerContinuous" vertical="center" wrapText="1"/>
      <protection/>
    </xf>
    <xf numFmtId="0" fontId="6" fillId="0" borderId="21" xfId="169" applyFont="1" applyBorder="1" applyAlignment="1">
      <alignment horizontal="center" vertical="center" wrapText="1"/>
      <protection/>
    </xf>
    <xf numFmtId="49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5" fillId="5" borderId="21" xfId="169" applyFont="1" applyFill="1" applyBorder="1" applyAlignment="1">
      <alignment horizontal="center" vertical="center" wrapText="1"/>
      <protection/>
    </xf>
    <xf numFmtId="0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6" fillId="5" borderId="21" xfId="169" applyFont="1" applyFill="1" applyBorder="1" applyAlignment="1">
      <alignment horizontal="center" vertical="center" wrapText="1"/>
      <protection/>
    </xf>
    <xf numFmtId="0" fontId="6" fillId="5" borderId="21" xfId="156" applyFont="1" applyFill="1" applyBorder="1" applyAlignment="1" quotePrefix="1">
      <alignment horizontal="center" vertical="center" wrapText="1"/>
      <protection/>
    </xf>
    <xf numFmtId="0" fontId="5" fillId="5" borderId="21" xfId="148" applyFont="1" applyFill="1" applyBorder="1" applyAlignment="1" quotePrefix="1">
      <alignment horizontal="center" vertical="center"/>
      <protection/>
    </xf>
    <xf numFmtId="49" fontId="5" fillId="5" borderId="21" xfId="169" applyNumberFormat="1" applyFont="1" applyFill="1" applyBorder="1" applyAlignment="1">
      <alignment horizontal="center" vertical="center" wrapText="1"/>
      <protection/>
    </xf>
    <xf numFmtId="49" fontId="5" fillId="29" borderId="21" xfId="169" applyNumberFormat="1" applyFont="1" applyFill="1" applyBorder="1" applyAlignment="1">
      <alignment horizontal="center"/>
      <protection/>
    </xf>
    <xf numFmtId="0" fontId="5" fillId="29" borderId="21" xfId="169" applyFont="1" applyFill="1" applyBorder="1" applyAlignment="1">
      <alignment horizontal="center" vertical="center" wrapText="1"/>
      <protection/>
    </xf>
    <xf numFmtId="0" fontId="6" fillId="0" borderId="21" xfId="14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vertical="center" wrapText="1"/>
      <protection/>
    </xf>
    <xf numFmtId="0" fontId="19" fillId="0" borderId="21" xfId="14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horizontal="center" vertical="center" wrapText="1"/>
      <protection/>
    </xf>
    <xf numFmtId="0" fontId="34" fillId="15" borderId="21" xfId="141" applyFont="1" applyFill="1" applyBorder="1" applyAlignment="1">
      <alignment horizontal="center" vertical="center" wrapText="1"/>
      <protection/>
    </xf>
    <xf numFmtId="2" fontId="34" fillId="15" borderId="21" xfId="141" applyNumberFormat="1" applyFont="1" applyFill="1" applyBorder="1" applyAlignment="1">
      <alignment horizontal="center" vertical="center" wrapText="1"/>
      <protection/>
    </xf>
    <xf numFmtId="2" fontId="34" fillId="15" borderId="21" xfId="141" applyNumberFormat="1" applyFont="1" applyFill="1" applyBorder="1" applyAlignment="1">
      <alignment vertical="center" wrapText="1"/>
      <protection/>
    </xf>
    <xf numFmtId="0" fontId="19" fillId="0" borderId="0" xfId="161" applyFont="1" applyAlignment="1">
      <alignment horizontal="left"/>
      <protection/>
    </xf>
    <xf numFmtId="0" fontId="19" fillId="0" borderId="0" xfId="157" applyFont="1" applyAlignment="1">
      <alignment horizontal="left"/>
      <protection/>
    </xf>
    <xf numFmtId="0" fontId="18" fillId="0" borderId="0" xfId="148" applyFont="1" applyAlignment="1">
      <alignment horizontal="left"/>
      <protection/>
    </xf>
    <xf numFmtId="0" fontId="5" fillId="0" borderId="0" xfId="148" applyFont="1" applyAlignment="1">
      <alignment horizontal="center"/>
      <protection/>
    </xf>
    <xf numFmtId="0" fontId="5" fillId="0" borderId="21" xfId="148" applyFont="1" applyBorder="1" applyAlignment="1">
      <alignment horizontal="center" vertical="center"/>
      <protection/>
    </xf>
    <xf numFmtId="49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left" vertical="center" wrapText="1"/>
      <protection/>
    </xf>
    <xf numFmtId="0" fontId="18" fillId="15" borderId="21" xfId="148" applyFont="1" applyFill="1" applyBorder="1">
      <alignment/>
      <protection/>
    </xf>
    <xf numFmtId="2" fontId="5" fillId="15" borderId="21" xfId="148" applyNumberFormat="1" applyFont="1" applyFill="1" applyBorder="1" applyAlignment="1">
      <alignment horizontal="center"/>
      <protection/>
    </xf>
    <xf numFmtId="0" fontId="0" fillId="0" borderId="0" xfId="148" applyFill="1">
      <alignment/>
      <protection/>
    </xf>
    <xf numFmtId="2" fontId="5" fillId="0" borderId="21" xfId="148" applyNumberFormat="1" applyFont="1" applyBorder="1" applyAlignment="1">
      <alignment horizontal="center" vertical="center"/>
      <protection/>
    </xf>
    <xf numFmtId="0" fontId="0" fillId="0" borderId="0" xfId="148" applyBorder="1">
      <alignment/>
      <protection/>
    </xf>
    <xf numFmtId="0" fontId="18" fillId="0" borderId="22" xfId="148" applyFont="1" applyBorder="1">
      <alignment/>
      <protection/>
    </xf>
    <xf numFmtId="0" fontId="5" fillId="0" borderId="22" xfId="148" applyFont="1" applyBorder="1" applyAlignment="1">
      <alignment horizontal="center"/>
      <protection/>
    </xf>
    <xf numFmtId="0" fontId="0" fillId="0" borderId="22" xfId="148" applyBorder="1">
      <alignment/>
      <protection/>
    </xf>
    <xf numFmtId="0" fontId="18" fillId="3" borderId="0" xfId="148" applyFont="1" applyFill="1">
      <alignment/>
      <protection/>
    </xf>
    <xf numFmtId="0" fontId="19" fillId="0" borderId="0" xfId="151" applyFont="1" applyAlignment="1">
      <alignment vertical="top" wrapText="1"/>
      <protection/>
    </xf>
    <xf numFmtId="1" fontId="5" fillId="0" borderId="21" xfId="148" applyNumberFormat="1" applyFont="1" applyBorder="1" applyAlignment="1">
      <alignment horizontal="center" vertical="center"/>
      <protection/>
    </xf>
    <xf numFmtId="0" fontId="19" fillId="0" borderId="0" xfId="151" applyFont="1" applyAlignment="1">
      <alignment/>
      <protection/>
    </xf>
    <xf numFmtId="2" fontId="19" fillId="0" borderId="21" xfId="141" applyNumberFormat="1" applyFont="1" applyBorder="1" applyAlignment="1" quotePrefix="1">
      <alignment vertical="center" wrapText="1"/>
      <protection/>
    </xf>
    <xf numFmtId="0" fontId="19" fillId="0" borderId="0" xfId="151" applyFont="1" applyAlignment="1">
      <alignment wrapText="1"/>
      <protection/>
    </xf>
    <xf numFmtId="0" fontId="29" fillId="0" borderId="0" xfId="148" applyFont="1" applyAlignment="1">
      <alignment horizontal="center" wrapText="1"/>
      <protection/>
    </xf>
    <xf numFmtId="0" fontId="61" fillId="0" borderId="0" xfId="139">
      <alignment/>
      <protection/>
    </xf>
    <xf numFmtId="0" fontId="18" fillId="0" borderId="0" xfId="148" applyFont="1" applyAlignment="1">
      <alignment horizontal="center"/>
      <protection/>
    </xf>
    <xf numFmtId="0" fontId="6" fillId="0" borderId="21" xfId="141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1" fontId="5" fillId="15" borderId="21" xfId="148" applyNumberFormat="1" applyFont="1" applyFill="1" applyBorder="1" applyAlignment="1">
      <alignment horizontal="center" vertical="center"/>
      <protection/>
    </xf>
    <xf numFmtId="2" fontId="5" fillId="15" borderId="21" xfId="148" applyNumberFormat="1" applyFont="1" applyFill="1" applyBorder="1" applyAlignment="1">
      <alignment horizontal="center" vertical="center"/>
      <protection/>
    </xf>
    <xf numFmtId="0" fontId="29" fillId="0" borderId="0" xfId="169" applyFont="1" applyBorder="1" applyAlignment="1" applyProtection="1">
      <alignment vertical="center" wrapText="1"/>
      <protection locked="0"/>
    </xf>
    <xf numFmtId="1" fontId="18" fillId="0" borderId="21" xfId="148" applyNumberFormat="1" applyFont="1" applyBorder="1" applyAlignment="1">
      <alignment horizontal="center" vertical="center"/>
      <protection/>
    </xf>
    <xf numFmtId="0" fontId="19" fillId="0" borderId="21" xfId="168" applyFont="1" applyBorder="1" applyAlignment="1">
      <alignment horizontal="center" vertical="center" wrapText="1"/>
      <protection/>
    </xf>
    <xf numFmtId="0" fontId="18" fillId="0" borderId="21" xfId="148" applyFont="1" applyBorder="1" applyAlignment="1">
      <alignment horizontal="center" vertical="center"/>
      <protection/>
    </xf>
    <xf numFmtId="0" fontId="6" fillId="15" borderId="21" xfId="168" applyFont="1" applyFill="1" applyBorder="1" applyAlignment="1">
      <alignment horizontal="center" vertical="center"/>
      <protection/>
    </xf>
    <xf numFmtId="2" fontId="6" fillId="15" borderId="21" xfId="141" applyNumberFormat="1" applyFont="1" applyFill="1" applyBorder="1" applyAlignment="1" quotePrefix="1">
      <alignment vertical="center" wrapText="1"/>
      <protection/>
    </xf>
    <xf numFmtId="2" fontId="6" fillId="15" borderId="21" xfId="141" applyNumberFormat="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 quotePrefix="1">
      <alignment horizontal="center" vertical="center" wrapText="1"/>
      <protection/>
    </xf>
    <xf numFmtId="0" fontId="6" fillId="15" borderId="21" xfId="168" applyFont="1" applyFill="1" applyBorder="1" applyAlignment="1">
      <alignment horizontal="center" vertical="center" wrapText="1"/>
      <protection/>
    </xf>
    <xf numFmtId="0" fontId="19" fillId="0" borderId="21" xfId="168" applyFont="1" applyBorder="1" applyAlignment="1">
      <alignment horizontal="center" vertical="center"/>
      <protection/>
    </xf>
    <xf numFmtId="2" fontId="5" fillId="3" borderId="21" xfId="148" applyNumberFormat="1" applyFont="1" applyFill="1" applyBorder="1" applyAlignment="1">
      <alignment horizontal="center"/>
      <protection/>
    </xf>
    <xf numFmtId="2" fontId="5" fillId="3" borderId="21" xfId="148" applyNumberFormat="1" applyFont="1" applyFill="1" applyBorder="1" applyAlignment="1">
      <alignment horizontal="center" vertical="center"/>
      <protection/>
    </xf>
    <xf numFmtId="1" fontId="5" fillId="3" borderId="21" xfId="148" applyNumberFormat="1" applyFont="1" applyFill="1" applyBorder="1" applyAlignment="1">
      <alignment horizontal="center" vertical="center"/>
      <protection/>
    </xf>
    <xf numFmtId="0" fontId="2" fillId="0" borderId="0" xfId="145" applyFont="1" applyAlignment="1">
      <alignment horizontal="left"/>
      <protection/>
    </xf>
    <xf numFmtId="0" fontId="35" fillId="0" borderId="0" xfId="145" applyFont="1" applyAlignment="1">
      <alignment horizontal="left"/>
      <protection/>
    </xf>
    <xf numFmtId="0" fontId="6" fillId="0" borderId="0" xfId="0" applyFont="1" applyAlignment="1">
      <alignment horizontal="left"/>
    </xf>
    <xf numFmtId="4" fontId="30" fillId="15" borderId="21" xfId="148" applyNumberFormat="1" applyFont="1" applyFill="1" applyBorder="1" applyAlignment="1">
      <alignment horizontal="center"/>
      <protection/>
    </xf>
    <xf numFmtId="0" fontId="35" fillId="0" borderId="0" xfId="141" applyFont="1" applyAlignment="1">
      <alignment horizontal="left"/>
      <protection/>
    </xf>
    <xf numFmtId="0" fontId="0" fillId="0" borderId="21" xfId="0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141" applyFont="1" applyAlignment="1">
      <alignment horizontal="center"/>
      <protection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/>
    </xf>
    <xf numFmtId="0" fontId="19" fillId="0" borderId="0" xfId="151" applyFont="1" applyAlignment="1">
      <alignment horizontal="left"/>
      <protection/>
    </xf>
    <xf numFmtId="4" fontId="61" fillId="0" borderId="21" xfId="139" applyNumberFormat="1" applyBorder="1" applyAlignment="1">
      <alignment vertical="center"/>
      <protection/>
    </xf>
    <xf numFmtId="4" fontId="61" fillId="48" borderId="21" xfId="139" applyNumberFormat="1" applyFill="1" applyBorder="1" applyAlignment="1">
      <alignment vertical="center"/>
      <protection/>
    </xf>
    <xf numFmtId="0" fontId="61" fillId="0" borderId="21" xfId="139" applyBorder="1" applyAlignment="1">
      <alignment vertical="center" wrapText="1"/>
      <protection/>
    </xf>
    <xf numFmtId="0" fontId="61" fillId="0" borderId="21" xfId="139" applyBorder="1" applyAlignment="1">
      <alignment vertical="center"/>
      <protection/>
    </xf>
    <xf numFmtId="0" fontId="61" fillId="0" borderId="0" xfId="139" applyAlignment="1">
      <alignment horizontal="right"/>
      <protection/>
    </xf>
    <xf numFmtId="4" fontId="61" fillId="48" borderId="21" xfId="139" applyNumberFormat="1" applyFill="1" applyBorder="1" applyAlignment="1">
      <alignment vertical="center" wrapText="1"/>
      <protection/>
    </xf>
    <xf numFmtId="4" fontId="61" fillId="0" borderId="21" xfId="139" applyNumberFormat="1" applyBorder="1" applyAlignment="1">
      <alignment vertical="center" wrapText="1"/>
      <protection/>
    </xf>
    <xf numFmtId="0" fontId="61" fillId="0" borderId="21" xfId="139" applyBorder="1" applyAlignment="1" quotePrefix="1">
      <alignment horizontal="center" vertical="center" wrapText="1"/>
      <protection/>
    </xf>
    <xf numFmtId="0" fontId="61" fillId="0" borderId="21" xfId="139" applyBorder="1" applyAlignment="1" quotePrefix="1">
      <alignment vertical="center" wrapText="1"/>
      <protection/>
    </xf>
    <xf numFmtId="0" fontId="0" fillId="0" borderId="23" xfId="0" applyBorder="1" applyAlignment="1">
      <alignment wrapText="1"/>
    </xf>
    <xf numFmtId="43" fontId="0" fillId="0" borderId="21" xfId="191" applyFont="1" applyBorder="1" applyAlignment="1">
      <alignment horizontal="center"/>
    </xf>
    <xf numFmtId="0" fontId="6" fillId="0" borderId="21" xfId="167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vertical="center" wrapText="1"/>
      <protection/>
    </xf>
    <xf numFmtId="4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18" fillId="3" borderId="21" xfId="169" applyFont="1" applyFill="1" applyBorder="1" applyAlignment="1">
      <alignment horizontal="left" vertical="top" wrapText="1"/>
      <protection/>
    </xf>
    <xf numFmtId="0" fontId="18" fillId="3" borderId="24" xfId="169" applyFont="1" applyFill="1" applyBorder="1" applyAlignment="1">
      <alignment horizontal="left" vertical="top" wrapText="1"/>
      <protection/>
    </xf>
    <xf numFmtId="0" fontId="19" fillId="0" borderId="21" xfId="156" applyFont="1" applyBorder="1" applyAlignment="1" quotePrefix="1">
      <alignment horizontal="left" vertical="top" wrapText="1"/>
      <protection/>
    </xf>
    <xf numFmtId="0" fontId="18" fillId="0" borderId="21" xfId="0" applyFont="1" applyBorder="1" applyAlignment="1" quotePrefix="1">
      <alignment horizontal="left" vertical="top" wrapText="1"/>
    </xf>
    <xf numFmtId="4" fontId="18" fillId="0" borderId="21" xfId="0" applyNumberFormat="1" applyFont="1" applyBorder="1" applyAlignment="1" quotePrefix="1">
      <alignment horizontal="left" vertical="top" wrapText="1"/>
    </xf>
    <xf numFmtId="0" fontId="19" fillId="0" borderId="21" xfId="139" applyFont="1" applyBorder="1" applyAlignment="1" quotePrefix="1">
      <alignment horizontal="left" vertical="top" wrapText="1"/>
      <protection/>
    </xf>
    <xf numFmtId="4" fontId="19" fillId="0" borderId="21" xfId="139" applyNumberFormat="1" applyFont="1" applyBorder="1" applyAlignment="1" quotePrefix="1">
      <alignment horizontal="left" vertical="top" wrapText="1"/>
      <protection/>
    </xf>
    <xf numFmtId="0" fontId="19" fillId="0" borderId="21" xfId="167" applyFont="1" applyBorder="1" applyAlignment="1" quotePrefix="1">
      <alignment horizontal="left" vertical="top" wrapText="1"/>
      <protection/>
    </xf>
    <xf numFmtId="4" fontId="19" fillId="0" borderId="21" xfId="167" applyNumberFormat="1" applyFont="1" applyBorder="1" applyAlignment="1" quotePrefix="1">
      <alignment horizontal="left" vertical="top" wrapText="1"/>
      <protection/>
    </xf>
    <xf numFmtId="2" fontId="19" fillId="0" borderId="21" xfId="156" applyNumberFormat="1" applyFont="1" applyBorder="1" applyAlignment="1" quotePrefix="1">
      <alignment horizontal="left" vertical="top" wrapText="1"/>
      <protection/>
    </xf>
    <xf numFmtId="49" fontId="18" fillId="3" borderId="24" xfId="169" applyNumberFormat="1" applyFont="1" applyFill="1" applyBorder="1" applyAlignment="1">
      <alignment horizontal="left" vertical="top" wrapText="1"/>
      <protection/>
    </xf>
    <xf numFmtId="49" fontId="18" fillId="3" borderId="21" xfId="169" applyNumberFormat="1" applyFont="1" applyFill="1" applyBorder="1" applyAlignment="1">
      <alignment horizontal="left" vertical="top" wrapText="1"/>
      <protection/>
    </xf>
    <xf numFmtId="0" fontId="19" fillId="3" borderId="0" xfId="0" applyFont="1" applyFill="1" applyAlignment="1">
      <alignment horizontal="left" vertical="top" wrapText="1"/>
    </xf>
    <xf numFmtId="49" fontId="18" fillId="3" borderId="23" xfId="169" applyNumberFormat="1" applyFont="1" applyFill="1" applyBorder="1" applyAlignment="1">
      <alignment horizontal="left" vertical="top" wrapText="1"/>
      <protection/>
    </xf>
    <xf numFmtId="49" fontId="18" fillId="0" borderId="21" xfId="148" applyNumberFormat="1" applyFont="1" applyFill="1" applyBorder="1" applyAlignment="1">
      <alignment horizontal="left" vertical="top"/>
      <protection/>
    </xf>
    <xf numFmtId="49" fontId="6" fillId="5" borderId="21" xfId="156" applyNumberFormat="1" applyFont="1" applyFill="1" applyBorder="1" applyAlignment="1">
      <alignment horizontal="left" vertical="top" wrapText="1"/>
      <protection/>
    </xf>
    <xf numFmtId="49" fontId="5" fillId="5" borderId="21" xfId="148" applyNumberFormat="1" applyFont="1" applyFill="1" applyBorder="1" applyAlignment="1">
      <alignment horizontal="left" vertical="top"/>
      <protection/>
    </xf>
    <xf numFmtId="2" fontId="6" fillId="5" borderId="21" xfId="145" applyNumberFormat="1" applyFont="1" applyFill="1" applyBorder="1" applyAlignment="1" quotePrefix="1">
      <alignment horizontal="left" vertical="top" wrapText="1"/>
      <protection/>
    </xf>
    <xf numFmtId="49" fontId="5" fillId="5" borderId="21" xfId="169" applyNumberFormat="1" applyFont="1" applyFill="1" applyBorder="1" applyAlignment="1">
      <alignment horizontal="left" vertical="top" wrapText="1"/>
      <protection/>
    </xf>
    <xf numFmtId="0" fontId="19" fillId="0" borderId="21" xfId="139" applyFont="1" applyBorder="1" applyAlignment="1" quotePrefix="1">
      <alignment horizontal="left" vertical="top" wrapText="1"/>
      <protection/>
    </xf>
    <xf numFmtId="4" fontId="19" fillId="0" borderId="21" xfId="139" applyNumberFormat="1" applyFont="1" applyBorder="1" applyAlignment="1" quotePrefix="1">
      <alignment horizontal="left" vertical="top" wrapText="1"/>
      <protection/>
    </xf>
    <xf numFmtId="49" fontId="19" fillId="0" borderId="21" xfId="156" applyNumberFormat="1" applyFont="1" applyFill="1" applyBorder="1" applyAlignment="1">
      <alignment horizontal="left" vertical="top" wrapText="1"/>
      <protection/>
    </xf>
    <xf numFmtId="2" fontId="19" fillId="0" borderId="21" xfId="162" applyNumberFormat="1" applyFont="1" applyBorder="1" applyAlignment="1" quotePrefix="1">
      <alignment horizontal="left" vertical="top" wrapText="1"/>
      <protection/>
    </xf>
    <xf numFmtId="49" fontId="19" fillId="0" borderId="21" xfId="156" applyNumberFormat="1" applyFont="1" applyFill="1" applyBorder="1" applyAlignment="1">
      <alignment horizontal="left" vertical="top" wrapText="1"/>
      <protection/>
    </xf>
    <xf numFmtId="2" fontId="6" fillId="5" borderId="21" xfId="169" applyNumberFormat="1" applyFont="1" applyFill="1" applyBorder="1" applyAlignment="1">
      <alignment horizontal="right" vertical="top" wrapText="1"/>
      <protection/>
    </xf>
    <xf numFmtId="2" fontId="5" fillId="5" borderId="21" xfId="169" applyNumberFormat="1" applyFont="1" applyFill="1" applyBorder="1" applyAlignment="1">
      <alignment horizontal="right" vertical="top" wrapText="1"/>
      <protection/>
    </xf>
    <xf numFmtId="2" fontId="18" fillId="3" borderId="21" xfId="169" applyNumberFormat="1" applyFont="1" applyFill="1" applyBorder="1" applyAlignment="1">
      <alignment horizontal="right" vertical="top" wrapText="1"/>
      <protection/>
    </xf>
    <xf numFmtId="2" fontId="5" fillId="3" borderId="21" xfId="169" applyNumberFormat="1" applyFont="1" applyFill="1" applyBorder="1" applyAlignment="1">
      <alignment horizontal="right" vertical="top" wrapText="1"/>
      <protection/>
    </xf>
    <xf numFmtId="2" fontId="5" fillId="0" borderId="21" xfId="169" applyNumberFormat="1" applyFont="1" applyFill="1" applyBorder="1" applyAlignment="1">
      <alignment horizontal="right" vertical="top" wrapText="1"/>
      <protection/>
    </xf>
    <xf numFmtId="2" fontId="18" fillId="0" borderId="21" xfId="148" applyNumberFormat="1" applyFont="1" applyBorder="1" applyAlignment="1">
      <alignment horizontal="right" vertical="top"/>
      <protection/>
    </xf>
    <xf numFmtId="2" fontId="18" fillId="0" borderId="21" xfId="169" applyNumberFormat="1" applyFont="1" applyFill="1" applyBorder="1" applyAlignment="1">
      <alignment horizontal="right" vertical="top" wrapText="1"/>
      <protection/>
    </xf>
    <xf numFmtId="2" fontId="6" fillId="29" borderId="21" xfId="169" applyNumberFormat="1" applyFont="1" applyFill="1" applyBorder="1" applyAlignment="1">
      <alignment horizontal="right" vertical="top" wrapText="1"/>
      <protection/>
    </xf>
    <xf numFmtId="2" fontId="5" fillId="29" borderId="21" xfId="169" applyNumberFormat="1" applyFont="1" applyFill="1" applyBorder="1" applyAlignment="1">
      <alignment horizontal="right" vertical="top"/>
      <protection/>
    </xf>
    <xf numFmtId="4" fontId="61" fillId="0" borderId="21" xfId="139" applyNumberFormat="1" applyBorder="1" applyAlignment="1" quotePrefix="1">
      <alignment vertical="center" wrapText="1"/>
      <protection/>
    </xf>
    <xf numFmtId="4" fontId="61" fillId="0" borderId="21" xfId="139" applyNumberFormat="1" applyBorder="1" applyAlignment="1" quotePrefix="1">
      <alignment horizontal="center" vertical="center" wrapText="1"/>
      <protection/>
    </xf>
    <xf numFmtId="0" fontId="19" fillId="0" borderId="23" xfId="167" applyFont="1" applyBorder="1" applyAlignment="1" quotePrefix="1">
      <alignment horizontal="left" vertical="top" wrapText="1"/>
      <protection/>
    </xf>
    <xf numFmtId="0" fontId="6" fillId="0" borderId="21" xfId="14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vertical="center" wrapText="1"/>
      <protection/>
    </xf>
    <xf numFmtId="4" fontId="5" fillId="0" borderId="21" xfId="0" applyNumberFormat="1" applyFont="1" applyBorder="1" applyAlignment="1">
      <alignment vertical="center" wrapText="1"/>
    </xf>
    <xf numFmtId="0" fontId="6" fillId="0" borderId="21" xfId="168" applyFont="1" applyBorder="1" applyAlignment="1">
      <alignment horizontal="center" vertical="center"/>
      <protection/>
    </xf>
    <xf numFmtId="2" fontId="18" fillId="49" borderId="21" xfId="169" applyNumberFormat="1" applyFont="1" applyFill="1" applyBorder="1" applyAlignment="1">
      <alignment horizontal="right" vertical="top" wrapText="1"/>
      <protection/>
    </xf>
    <xf numFmtId="0" fontId="69" fillId="0" borderId="0" xfId="139" applyFont="1" applyAlignment="1">
      <alignment horizontal="left"/>
      <protection/>
    </xf>
    <xf numFmtId="4" fontId="69" fillId="48" borderId="21" xfId="139" applyNumberFormat="1" applyFont="1" applyFill="1" applyBorder="1" applyAlignment="1">
      <alignment vertical="center"/>
      <protection/>
    </xf>
    <xf numFmtId="0" fontId="69" fillId="48" borderId="21" xfId="139" applyFont="1" applyFill="1" applyBorder="1" applyAlignment="1">
      <alignment vertical="center" wrapText="1"/>
      <protection/>
    </xf>
    <xf numFmtId="0" fontId="69" fillId="48" borderId="21" xfId="139" applyFont="1" applyFill="1" applyBorder="1" applyAlignment="1">
      <alignment horizontal="center" vertical="center"/>
      <protection/>
    </xf>
    <xf numFmtId="4" fontId="69" fillId="0" borderId="21" xfId="139" applyNumberFormat="1" applyFont="1" applyBorder="1" applyAlignment="1">
      <alignment vertical="center"/>
      <protection/>
    </xf>
    <xf numFmtId="0" fontId="69" fillId="0" borderId="21" xfId="139" applyFont="1" applyBorder="1" applyAlignment="1">
      <alignment vertical="center" wrapText="1"/>
      <protection/>
    </xf>
    <xf numFmtId="0" fontId="69" fillId="0" borderId="21" xfId="139" applyFont="1" applyBorder="1" applyAlignment="1">
      <alignment vertical="center"/>
      <protection/>
    </xf>
    <xf numFmtId="0" fontId="79" fillId="0" borderId="0" xfId="139" applyFont="1">
      <alignment/>
      <protection/>
    </xf>
    <xf numFmtId="4" fontId="69" fillId="48" borderId="21" xfId="139" applyNumberFormat="1" applyFont="1" applyFill="1" applyBorder="1" applyAlignment="1">
      <alignment vertical="center" wrapText="1"/>
      <protection/>
    </xf>
    <xf numFmtId="4" fontId="69" fillId="48" borderId="21" xfId="139" applyNumberFormat="1" applyFont="1" applyFill="1" applyBorder="1" applyAlignment="1">
      <alignment horizontal="center" vertical="center" wrapText="1"/>
      <protection/>
    </xf>
    <xf numFmtId="0" fontId="69" fillId="48" borderId="21" xfId="139" applyFont="1" applyFill="1" applyBorder="1" applyAlignment="1">
      <alignment horizontal="center" vertical="center" wrapText="1"/>
      <protection/>
    </xf>
    <xf numFmtId="4" fontId="69" fillId="0" borderId="21" xfId="139" applyNumberFormat="1" applyFont="1" applyBorder="1" applyAlignment="1">
      <alignment vertical="center" wrapText="1"/>
      <protection/>
    </xf>
    <xf numFmtId="4" fontId="69" fillId="0" borderId="21" xfId="139" applyNumberFormat="1" applyFont="1" applyBorder="1" applyAlignment="1" quotePrefix="1">
      <alignment vertical="center" wrapText="1"/>
      <protection/>
    </xf>
    <xf numFmtId="4" fontId="69" fillId="0" borderId="21" xfId="139" applyNumberFormat="1" applyFont="1" applyBorder="1" applyAlignment="1">
      <alignment horizontal="center" vertical="center" wrapText="1"/>
      <protection/>
    </xf>
    <xf numFmtId="0" fontId="69" fillId="0" borderId="21" xfId="139" applyFont="1" applyBorder="1" applyAlignment="1">
      <alignment horizontal="center" vertical="center" wrapText="1"/>
      <protection/>
    </xf>
    <xf numFmtId="0" fontId="69" fillId="0" borderId="21" xfId="139" applyFont="1" applyBorder="1" applyAlignment="1" quotePrefix="1">
      <alignment horizontal="center" vertical="center" wrapText="1"/>
      <protection/>
    </xf>
    <xf numFmtId="0" fontId="61" fillId="0" borderId="25" xfId="139" applyFont="1" applyBorder="1" applyAlignment="1" quotePrefix="1">
      <alignment horizontal="center"/>
      <protection/>
    </xf>
    <xf numFmtId="0" fontId="18" fillId="3" borderId="23" xfId="169" applyFont="1" applyFill="1" applyBorder="1" applyAlignment="1">
      <alignment horizontal="left" vertical="top" wrapText="1"/>
      <protection/>
    </xf>
    <xf numFmtId="0" fontId="41" fillId="0" borderId="26" xfId="0" applyFont="1" applyBorder="1" applyAlignment="1">
      <alignment horizontal="center" vertical="top" wrapText="1"/>
    </xf>
    <xf numFmtId="0" fontId="19" fillId="0" borderId="21" xfId="156" applyFont="1" applyBorder="1" applyAlignment="1" quotePrefix="1">
      <alignment horizontal="left" vertical="top" wrapText="1"/>
      <protection/>
    </xf>
    <xf numFmtId="49" fontId="19" fillId="0" borderId="21" xfId="156" applyNumberFormat="1" applyFont="1" applyBorder="1" applyAlignment="1" quotePrefix="1">
      <alignment horizontal="left" vertical="top" wrapText="1"/>
      <protection/>
    </xf>
    <xf numFmtId="2" fontId="19" fillId="0" borderId="21" xfId="156" applyNumberFormat="1" applyFont="1" applyBorder="1" applyAlignment="1" quotePrefix="1">
      <alignment horizontal="left" vertical="top" wrapText="1"/>
      <protection/>
    </xf>
    <xf numFmtId="0" fontId="19" fillId="0" borderId="21" xfId="141" applyFont="1" applyBorder="1" applyAlignment="1" quotePrefix="1">
      <alignment horizontal="left" vertical="top" wrapText="1"/>
      <protection/>
    </xf>
    <xf numFmtId="2" fontId="19" fillId="0" borderId="21" xfId="141" applyNumberFormat="1" applyFont="1" applyBorder="1" applyAlignment="1" quotePrefix="1">
      <alignment horizontal="left" vertical="top" wrapText="1"/>
      <protection/>
    </xf>
    <xf numFmtId="0" fontId="19" fillId="0" borderId="21" xfId="156" applyFont="1" applyFill="1" applyBorder="1" applyAlignment="1" quotePrefix="1">
      <alignment horizontal="left" vertical="top" wrapText="1"/>
      <protection/>
    </xf>
    <xf numFmtId="0" fontId="0" fillId="0" borderId="0" xfId="148" applyAlignment="1">
      <alignment horizontal="left" vertical="top"/>
      <protection/>
    </xf>
    <xf numFmtId="0" fontId="18" fillId="0" borderId="23" xfId="0" applyFont="1" applyBorder="1" applyAlignment="1">
      <alignment horizontal="left" vertical="top" wrapText="1"/>
    </xf>
    <xf numFmtId="0" fontId="80" fillId="0" borderId="21" xfId="139" applyFont="1" applyBorder="1" applyAlignment="1" quotePrefix="1">
      <alignment horizontal="left" vertical="top" wrapText="1"/>
      <protection/>
    </xf>
    <xf numFmtId="4" fontId="80" fillId="0" borderId="21" xfId="139" applyNumberFormat="1" applyFont="1" applyBorder="1" applyAlignment="1" quotePrefix="1">
      <alignment horizontal="left" vertical="top" wrapText="1"/>
      <protection/>
    </xf>
    <xf numFmtId="0" fontId="19" fillId="3" borderId="21" xfId="0" applyFont="1" applyFill="1" applyBorder="1" applyAlignment="1">
      <alignment horizontal="left" vertical="top" wrapText="1"/>
    </xf>
    <xf numFmtId="2" fontId="18" fillId="0" borderId="0" xfId="0" applyNumberFormat="1" applyFont="1" applyAlignment="1">
      <alignment/>
    </xf>
    <xf numFmtId="0" fontId="19" fillId="49" borderId="21" xfId="156" applyFont="1" applyFill="1" applyBorder="1" applyAlignment="1" quotePrefix="1">
      <alignment horizontal="left" vertical="top" wrapText="1"/>
      <protection/>
    </xf>
    <xf numFmtId="0" fontId="19" fillId="49" borderId="21" xfId="139" applyFont="1" applyFill="1" applyBorder="1" applyAlignment="1" quotePrefix="1">
      <alignment horizontal="left" vertical="top" wrapText="1"/>
      <protection/>
    </xf>
    <xf numFmtId="0" fontId="19" fillId="49" borderId="21" xfId="167" applyFont="1" applyFill="1" applyBorder="1" applyAlignment="1" quotePrefix="1">
      <alignment horizontal="left" vertical="top" wrapText="1"/>
      <protection/>
    </xf>
    <xf numFmtId="0" fontId="80" fillId="49" borderId="21" xfId="139" applyFont="1" applyFill="1" applyBorder="1" applyAlignment="1" quotePrefix="1">
      <alignment horizontal="left" vertical="top" wrapText="1"/>
      <protection/>
    </xf>
    <xf numFmtId="49" fontId="19" fillId="49" borderId="21" xfId="141" applyNumberFormat="1" applyFont="1" applyFill="1" applyBorder="1" applyAlignment="1">
      <alignment horizontal="left" vertical="top" wrapText="1"/>
      <protection/>
    </xf>
    <xf numFmtId="0" fontId="69" fillId="48" borderId="21" xfId="139" applyFont="1" applyFill="1" applyBorder="1" applyAlignment="1">
      <alignment vertical="center"/>
      <protection/>
    </xf>
    <xf numFmtId="0" fontId="80" fillId="0" borderId="0" xfId="139" applyFont="1">
      <alignment/>
      <protection/>
    </xf>
    <xf numFmtId="0" fontId="6" fillId="15" borderId="21" xfId="141" applyFont="1" applyFill="1" applyBorder="1" applyAlignment="1" quotePrefix="1">
      <alignment horizontal="center" vertical="center" wrapText="1"/>
      <protection/>
    </xf>
    <xf numFmtId="0" fontId="6" fillId="15" borderId="21" xfId="141" applyFont="1" applyFill="1" applyBorder="1" applyAlignment="1">
      <alignment horizontal="center" vertical="center" wrapText="1"/>
      <protection/>
    </xf>
    <xf numFmtId="2" fontId="6" fillId="15" borderId="21" xfId="141" applyNumberFormat="1" applyFont="1" applyFill="1" applyBorder="1" applyAlignment="1">
      <alignment horizontal="center" vertical="center" wrapText="1"/>
      <protection/>
    </xf>
    <xf numFmtId="2" fontId="6" fillId="15" borderId="21" xfId="141" applyNumberFormat="1" applyFont="1" applyFill="1" applyBorder="1" applyAlignment="1" quotePrefix="1">
      <alignment vertical="center" wrapText="1"/>
      <protection/>
    </xf>
    <xf numFmtId="0" fontId="19" fillId="0" borderId="21" xfId="14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vertical="center" wrapText="1"/>
      <protection/>
    </xf>
    <xf numFmtId="2" fontId="18" fillId="3" borderId="21" xfId="148" applyNumberFormat="1" applyFont="1" applyFill="1" applyBorder="1" applyAlignment="1">
      <alignment horizontal="center" vertical="center"/>
      <protection/>
    </xf>
    <xf numFmtId="1" fontId="18" fillId="3" borderId="21" xfId="148" applyNumberFormat="1" applyFont="1" applyFill="1" applyBorder="1" applyAlignment="1">
      <alignment horizontal="center" vertical="center"/>
      <protection/>
    </xf>
    <xf numFmtId="0" fontId="80" fillId="0" borderId="21" xfId="139" applyFont="1" applyBorder="1" applyAlignment="1" quotePrefix="1">
      <alignment horizontal="center" vertical="center" wrapText="1"/>
      <protection/>
    </xf>
    <xf numFmtId="4" fontId="80" fillId="0" borderId="21" xfId="139" applyNumberFormat="1" applyFont="1" applyBorder="1" applyAlignment="1" quotePrefix="1">
      <alignment horizontal="center" vertical="center" wrapText="1"/>
      <protection/>
    </xf>
    <xf numFmtId="4" fontId="80" fillId="0" borderId="21" xfId="139" applyNumberFormat="1" applyFont="1" applyBorder="1" applyAlignment="1" quotePrefix="1">
      <alignment vertical="center" wrapText="1"/>
      <protection/>
    </xf>
    <xf numFmtId="4" fontId="81" fillId="0" borderId="21" xfId="139" applyNumberFormat="1" applyFont="1" applyBorder="1" applyAlignment="1" quotePrefix="1">
      <alignment horizontal="center" vertical="center" wrapText="1"/>
      <protection/>
    </xf>
    <xf numFmtId="4" fontId="81" fillId="0" borderId="21" xfId="139" applyNumberFormat="1" applyFont="1" applyBorder="1" applyAlignment="1" quotePrefix="1">
      <alignment vertical="center" wrapText="1"/>
      <protection/>
    </xf>
    <xf numFmtId="2" fontId="0" fillId="0" borderId="21" xfId="0" applyNumberForma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8" fillId="0" borderId="21" xfId="0" applyFont="1" applyBorder="1" applyAlignment="1">
      <alignment vertical="center" wrapText="1"/>
    </xf>
    <xf numFmtId="0" fontId="82" fillId="0" borderId="21" xfId="139" applyFont="1" applyBorder="1" applyAlignment="1" quotePrefix="1">
      <alignment horizontal="center" vertical="center" wrapText="1"/>
      <protection/>
    </xf>
    <xf numFmtId="0" fontId="61" fillId="0" borderId="0" xfId="139" applyAlignment="1">
      <alignment horizontal="center"/>
      <protection/>
    </xf>
    <xf numFmtId="0" fontId="61" fillId="0" borderId="21" xfId="139" applyBorder="1" applyAlignment="1">
      <alignment horizontal="center" vertical="center" wrapText="1"/>
      <protection/>
    </xf>
    <xf numFmtId="0" fontId="61" fillId="48" borderId="21" xfId="139" applyFill="1" applyBorder="1" applyAlignment="1">
      <alignment horizontal="center" vertical="center" wrapText="1"/>
      <protection/>
    </xf>
    <xf numFmtId="0" fontId="69" fillId="0" borderId="21" xfId="139" applyFont="1" applyBorder="1" applyAlignment="1" quotePrefix="1">
      <alignment vertical="center" wrapText="1"/>
      <protection/>
    </xf>
    <xf numFmtId="0" fontId="61" fillId="0" borderId="0" xfId="139" applyAlignment="1">
      <alignment horizontal="center"/>
      <protection/>
    </xf>
    <xf numFmtId="0" fontId="61" fillId="0" borderId="21" xfId="139" applyBorder="1" applyAlignment="1">
      <alignment horizontal="center" vertical="center" wrapText="1"/>
      <protection/>
    </xf>
    <xf numFmtId="0" fontId="61" fillId="48" borderId="21" xfId="139" applyFill="1" applyBorder="1" applyAlignment="1">
      <alignment horizontal="center" vertical="center" wrapText="1"/>
      <protection/>
    </xf>
    <xf numFmtId="0" fontId="39" fillId="0" borderId="21" xfId="0" applyFont="1" applyBorder="1" applyAlignment="1">
      <alignment/>
    </xf>
    <xf numFmtId="49" fontId="5" fillId="0" borderId="21" xfId="155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vertical="center"/>
    </xf>
    <xf numFmtId="2" fontId="18" fillId="0" borderId="21" xfId="148" applyNumberFormat="1" applyFont="1" applyBorder="1" applyAlignment="1">
      <alignment horizontal="center" vertical="center"/>
      <protection/>
    </xf>
    <xf numFmtId="49" fontId="18" fillId="0" borderId="21" xfId="155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19" fillId="0" borderId="0" xfId="151" applyFont="1" applyAlignment="1">
      <alignment horizontal="left" wrapText="1"/>
      <protection/>
    </xf>
    <xf numFmtId="0" fontId="69" fillId="0" borderId="0" xfId="139" applyFont="1" applyAlignment="1">
      <alignment horizontal="center" wrapText="1"/>
      <protection/>
    </xf>
    <xf numFmtId="0" fontId="61" fillId="0" borderId="0" xfId="139" applyAlignment="1">
      <alignment horizontal="center"/>
      <protection/>
    </xf>
    <xf numFmtId="0" fontId="61" fillId="0" borderId="21" xfId="139" applyBorder="1" applyAlignment="1">
      <alignment horizontal="center" vertical="center" wrapText="1"/>
      <protection/>
    </xf>
    <xf numFmtId="0" fontId="61" fillId="48" borderId="21" xfId="139" applyFill="1" applyBorder="1" applyAlignment="1">
      <alignment horizontal="center" vertical="center" wrapText="1"/>
      <protection/>
    </xf>
    <xf numFmtId="0" fontId="83" fillId="0" borderId="21" xfId="139" applyFont="1" applyBorder="1" applyAlignment="1">
      <alignment horizontal="center" vertical="center" wrapText="1"/>
      <protection/>
    </xf>
    <xf numFmtId="0" fontId="19" fillId="0" borderId="0" xfId="151" applyFont="1" applyAlignment="1">
      <alignment horizontal="left" wrapText="1"/>
      <protection/>
    </xf>
    <xf numFmtId="0" fontId="69" fillId="0" borderId="27" xfId="139" applyFont="1" applyBorder="1" applyAlignment="1">
      <alignment horizontal="center" vertical="center"/>
      <protection/>
    </xf>
    <xf numFmtId="0" fontId="61" fillId="0" borderId="28" xfId="139" applyBorder="1" applyAlignment="1">
      <alignment/>
      <protection/>
    </xf>
    <xf numFmtId="0" fontId="61" fillId="0" borderId="29" xfId="139" applyBorder="1" applyAlignment="1">
      <alignment/>
      <protection/>
    </xf>
    <xf numFmtId="0" fontId="69" fillId="0" borderId="0" xfId="139" applyFont="1" applyAlignment="1">
      <alignment horizontal="center"/>
      <protection/>
    </xf>
    <xf numFmtId="0" fontId="79" fillId="0" borderId="21" xfId="139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9" fillId="0" borderId="0" xfId="151" applyFont="1" applyAlignment="1">
      <alignment horizontal="left"/>
      <protection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6" fillId="0" borderId="0" xfId="141" applyFont="1" applyAlignment="1">
      <alignment horizontal="center"/>
      <protection/>
    </xf>
    <xf numFmtId="0" fontId="0" fillId="0" borderId="22" xfId="0" applyBorder="1" applyAlignment="1">
      <alignment horizontal="center"/>
    </xf>
    <xf numFmtId="0" fontId="19" fillId="0" borderId="0" xfId="141" applyFont="1" applyAlignment="1">
      <alignment horizont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 horizontal="center" wrapText="1"/>
    </xf>
    <xf numFmtId="0" fontId="29" fillId="0" borderId="0" xfId="161" applyFont="1" applyAlignment="1">
      <alignment horizontal="left" vertical="center" wrapText="1"/>
      <protection/>
    </xf>
    <xf numFmtId="0" fontId="19" fillId="0" borderId="21" xfId="141" applyFont="1" applyBorder="1" applyAlignment="1">
      <alignment horizontal="center" vertical="center" wrapText="1"/>
      <protection/>
    </xf>
    <xf numFmtId="0" fontId="29" fillId="0" borderId="0" xfId="148" applyFont="1" applyAlignment="1">
      <alignment horizontal="center" wrapText="1"/>
      <protection/>
    </xf>
    <xf numFmtId="0" fontId="18" fillId="0" borderId="21" xfId="148" applyFont="1" applyBorder="1" applyAlignment="1">
      <alignment horizontal="center" vertical="center" wrapText="1"/>
      <protection/>
    </xf>
    <xf numFmtId="0" fontId="6" fillId="0" borderId="0" xfId="141" applyFont="1" applyAlignment="1">
      <alignment horizontal="center"/>
      <protection/>
    </xf>
    <xf numFmtId="0" fontId="19" fillId="0" borderId="22" xfId="159" applyFont="1" applyBorder="1" applyAlignment="1">
      <alignment horizontal="center"/>
      <protection/>
    </xf>
    <xf numFmtId="0" fontId="41" fillId="0" borderId="32" xfId="0" applyFont="1" applyBorder="1" applyAlignment="1">
      <alignment horizontal="center" vertical="top" wrapText="1"/>
    </xf>
    <xf numFmtId="0" fontId="41" fillId="0" borderId="33" xfId="0" applyFont="1" applyBorder="1" applyAlignment="1">
      <alignment horizontal="center" vertical="top" wrapText="1"/>
    </xf>
    <xf numFmtId="0" fontId="29" fillId="0" borderId="0" xfId="169" applyFont="1" applyBorder="1" applyAlignment="1" applyProtection="1">
      <alignment horizontal="center" vertical="center" wrapText="1"/>
      <protection locked="0"/>
    </xf>
    <xf numFmtId="0" fontId="18" fillId="3" borderId="23" xfId="169" applyFont="1" applyFill="1" applyBorder="1" applyAlignment="1">
      <alignment horizontal="left" vertical="top" wrapText="1"/>
      <protection/>
    </xf>
    <xf numFmtId="0" fontId="18" fillId="0" borderId="24" xfId="0" applyFont="1" applyBorder="1" applyAlignment="1">
      <alignment horizontal="left" vertical="top"/>
    </xf>
    <xf numFmtId="2" fontId="19" fillId="0" borderId="23" xfId="156" applyNumberFormat="1" applyFont="1" applyBorder="1" applyAlignment="1" quotePrefix="1">
      <alignment horizontal="left" vertical="top" wrapText="1"/>
      <protection/>
    </xf>
    <xf numFmtId="2" fontId="19" fillId="0" borderId="34" xfId="156" applyNumberFormat="1" applyFont="1" applyBorder="1" applyAlignment="1" quotePrefix="1">
      <alignment horizontal="left" vertical="top" wrapText="1"/>
      <protection/>
    </xf>
    <xf numFmtId="2" fontId="19" fillId="0" borderId="24" xfId="156" applyNumberFormat="1" applyFont="1" applyBorder="1" applyAlignment="1" quotePrefix="1">
      <alignment horizontal="left" vertical="top" wrapText="1"/>
      <protection/>
    </xf>
    <xf numFmtId="0" fontId="40" fillId="0" borderId="23" xfId="141" applyFont="1" applyBorder="1" applyAlignment="1">
      <alignment horizontal="center" vertical="center" wrapText="1"/>
      <protection/>
    </xf>
    <xf numFmtId="0" fontId="40" fillId="0" borderId="24" xfId="141" applyFont="1" applyBorder="1" applyAlignment="1">
      <alignment horizontal="center" vertical="center" wrapText="1"/>
      <protection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49" fontId="18" fillId="3" borderId="23" xfId="169" applyNumberFormat="1" applyFont="1" applyFill="1" applyBorder="1" applyAlignment="1">
      <alignment horizontal="left" vertical="top" wrapText="1"/>
      <protection/>
    </xf>
    <xf numFmtId="49" fontId="18" fillId="3" borderId="24" xfId="169" applyNumberFormat="1" applyFont="1" applyFill="1" applyBorder="1" applyAlignment="1">
      <alignment horizontal="left" vertical="top" wrapText="1"/>
      <protection/>
    </xf>
    <xf numFmtId="4" fontId="19" fillId="0" borderId="23" xfId="139" applyNumberFormat="1" applyFont="1" applyBorder="1" applyAlignment="1" quotePrefix="1">
      <alignment horizontal="left" vertical="top" wrapText="1"/>
      <protection/>
    </xf>
    <xf numFmtId="4" fontId="19" fillId="0" borderId="34" xfId="139" applyNumberFormat="1" applyFont="1" applyBorder="1" applyAlignment="1" quotePrefix="1">
      <alignment horizontal="left" vertical="top" wrapText="1"/>
      <protection/>
    </xf>
    <xf numFmtId="4" fontId="19" fillId="0" borderId="24" xfId="139" applyNumberFormat="1" applyFont="1" applyBorder="1" applyAlignment="1" quotePrefix="1">
      <alignment horizontal="left" vertical="top" wrapText="1"/>
      <protection/>
    </xf>
    <xf numFmtId="4" fontId="19" fillId="0" borderId="23" xfId="139" applyNumberFormat="1" applyFont="1" applyBorder="1" applyAlignment="1" quotePrefix="1">
      <alignment horizontal="left" vertical="top" wrapText="1"/>
      <protection/>
    </xf>
    <xf numFmtId="4" fontId="19" fillId="0" borderId="34" xfId="139" applyNumberFormat="1" applyFont="1" applyBorder="1" applyAlignment="1" quotePrefix="1">
      <alignment horizontal="left" vertical="top" wrapText="1"/>
      <protection/>
    </xf>
    <xf numFmtId="4" fontId="19" fillId="0" borderId="24" xfId="139" applyNumberFormat="1" applyFont="1" applyBorder="1" applyAlignment="1" quotePrefix="1">
      <alignment horizontal="left" vertical="top" wrapText="1"/>
      <protection/>
    </xf>
    <xf numFmtId="0" fontId="19" fillId="0" borderId="23" xfId="139" applyFont="1" applyBorder="1" applyAlignment="1" quotePrefix="1">
      <alignment horizontal="left" vertical="top" wrapText="1"/>
      <protection/>
    </xf>
    <xf numFmtId="0" fontId="19" fillId="0" borderId="34" xfId="139" applyFont="1" applyBorder="1" applyAlignment="1" quotePrefix="1">
      <alignment horizontal="left" vertical="top" wrapText="1"/>
      <protection/>
    </xf>
    <xf numFmtId="0" fontId="19" fillId="0" borderId="24" xfId="139" applyFont="1" applyBorder="1" applyAlignment="1" quotePrefix="1">
      <alignment horizontal="left" vertical="top" wrapText="1"/>
      <protection/>
    </xf>
    <xf numFmtId="0" fontId="19" fillId="0" borderId="23" xfId="139" applyFont="1" applyBorder="1" applyAlignment="1" quotePrefix="1">
      <alignment horizontal="left" vertical="top" wrapText="1"/>
      <protection/>
    </xf>
    <xf numFmtId="0" fontId="19" fillId="0" borderId="34" xfId="139" applyFont="1" applyBorder="1" applyAlignment="1" quotePrefix="1">
      <alignment horizontal="left" vertical="top" wrapText="1"/>
      <protection/>
    </xf>
    <xf numFmtId="0" fontId="19" fillId="0" borderId="24" xfId="139" applyFont="1" applyBorder="1" applyAlignment="1" quotePrefix="1">
      <alignment horizontal="left" vertical="top" wrapText="1"/>
      <protection/>
    </xf>
    <xf numFmtId="0" fontId="19" fillId="0" borderId="23" xfId="167" applyFont="1" applyBorder="1" applyAlignment="1" quotePrefix="1">
      <alignment horizontal="left" vertical="top" wrapText="1"/>
      <protection/>
    </xf>
    <xf numFmtId="0" fontId="19" fillId="0" borderId="34" xfId="167" applyFont="1" applyBorder="1" applyAlignment="1" quotePrefix="1">
      <alignment horizontal="left" vertical="top" wrapText="1"/>
      <protection/>
    </xf>
    <xf numFmtId="0" fontId="19" fillId="0" borderId="24" xfId="167" applyFont="1" applyBorder="1" applyAlignment="1" quotePrefix="1">
      <alignment horizontal="left" vertical="top" wrapText="1"/>
      <protection/>
    </xf>
    <xf numFmtId="0" fontId="41" fillId="0" borderId="37" xfId="0" applyFont="1" applyBorder="1" applyAlignment="1">
      <alignment horizontal="center" vertical="top" wrapText="1"/>
    </xf>
    <xf numFmtId="0" fontId="41" fillId="0" borderId="38" xfId="0" applyFont="1" applyBorder="1" applyAlignment="1">
      <alignment horizontal="center" vertical="top" wrapText="1"/>
    </xf>
    <xf numFmtId="0" fontId="41" fillId="0" borderId="39" xfId="0" applyFont="1" applyBorder="1" applyAlignment="1">
      <alignment horizontal="center" vertical="top" wrapText="1"/>
    </xf>
    <xf numFmtId="0" fontId="41" fillId="0" borderId="40" xfId="0" applyFont="1" applyBorder="1" applyAlignment="1">
      <alignment horizontal="center" vertical="top" wrapText="1"/>
    </xf>
    <xf numFmtId="0" fontId="18" fillId="3" borderId="24" xfId="169" applyFont="1" applyFill="1" applyBorder="1" applyAlignment="1">
      <alignment horizontal="left" vertical="top" wrapText="1"/>
      <protection/>
    </xf>
    <xf numFmtId="0" fontId="18" fillId="3" borderId="23" xfId="169" applyFont="1" applyFill="1" applyBorder="1" applyAlignment="1">
      <alignment horizontal="center" vertical="top" wrapText="1"/>
      <protection/>
    </xf>
    <xf numFmtId="0" fontId="18" fillId="3" borderId="34" xfId="169" applyFont="1" applyFill="1" applyBorder="1" applyAlignment="1">
      <alignment horizontal="center" vertical="top" wrapText="1"/>
      <protection/>
    </xf>
    <xf numFmtId="0" fontId="18" fillId="3" borderId="24" xfId="169" applyFont="1" applyFill="1" applyBorder="1" applyAlignment="1">
      <alignment horizontal="center" vertical="top" wrapText="1"/>
      <protection/>
    </xf>
    <xf numFmtId="4" fontId="18" fillId="0" borderId="23" xfId="0" applyNumberFormat="1" applyFont="1" applyBorder="1" applyAlignment="1" quotePrefix="1">
      <alignment horizontal="center" vertical="top" wrapText="1"/>
    </xf>
    <xf numFmtId="4" fontId="18" fillId="0" borderId="34" xfId="0" applyNumberFormat="1" applyFont="1" applyBorder="1" applyAlignment="1" quotePrefix="1">
      <alignment horizontal="center" vertical="top" wrapText="1"/>
    </xf>
    <xf numFmtId="4" fontId="18" fillId="0" borderId="24" xfId="0" applyNumberFormat="1" applyFont="1" applyBorder="1" applyAlignment="1" quotePrefix="1">
      <alignment horizontal="center" vertical="top" wrapText="1"/>
    </xf>
    <xf numFmtId="2" fontId="5" fillId="3" borderId="23" xfId="169" applyNumberFormat="1" applyFont="1" applyFill="1" applyBorder="1" applyAlignment="1">
      <alignment horizontal="center" vertical="top" wrapText="1"/>
      <protection/>
    </xf>
    <xf numFmtId="2" fontId="5" fillId="3" borderId="34" xfId="169" applyNumberFormat="1" applyFont="1" applyFill="1" applyBorder="1" applyAlignment="1">
      <alignment horizontal="center" vertical="top" wrapText="1"/>
      <protection/>
    </xf>
    <xf numFmtId="2" fontId="5" fillId="3" borderId="24" xfId="169" applyNumberFormat="1" applyFont="1" applyFill="1" applyBorder="1" applyAlignment="1">
      <alignment horizontal="center" vertical="top" wrapText="1"/>
      <protection/>
    </xf>
    <xf numFmtId="4" fontId="19" fillId="0" borderId="23" xfId="167" applyNumberFormat="1" applyFont="1" applyBorder="1" applyAlignment="1" quotePrefix="1">
      <alignment horizontal="left" vertical="top" wrapText="1"/>
      <protection/>
    </xf>
    <xf numFmtId="4" fontId="19" fillId="0" borderId="34" xfId="167" applyNumberFormat="1" applyFont="1" applyBorder="1" applyAlignment="1" quotePrefix="1">
      <alignment horizontal="left" vertical="top" wrapText="1"/>
      <protection/>
    </xf>
    <xf numFmtId="4" fontId="19" fillId="0" borderId="24" xfId="167" applyNumberFormat="1" applyFont="1" applyBorder="1" applyAlignment="1" quotePrefix="1">
      <alignment horizontal="left" vertical="top" wrapText="1"/>
      <protection/>
    </xf>
    <xf numFmtId="0" fontId="19" fillId="49" borderId="23" xfId="167" applyFont="1" applyFill="1" applyBorder="1" applyAlignment="1" quotePrefix="1">
      <alignment horizontal="left" vertical="top" wrapText="1"/>
      <protection/>
    </xf>
    <xf numFmtId="0" fontId="19" fillId="49" borderId="34" xfId="167" applyFont="1" applyFill="1" applyBorder="1" applyAlignment="1" quotePrefix="1">
      <alignment horizontal="left" vertical="top" wrapText="1"/>
      <protection/>
    </xf>
    <xf numFmtId="0" fontId="19" fillId="49" borderId="24" xfId="167" applyFont="1" applyFill="1" applyBorder="1" applyAlignment="1" quotePrefix="1">
      <alignment horizontal="left" vertical="top" wrapText="1"/>
      <protection/>
    </xf>
    <xf numFmtId="0" fontId="19" fillId="49" borderId="23" xfId="156" applyFont="1" applyFill="1" applyBorder="1" applyAlignment="1" quotePrefix="1">
      <alignment horizontal="left" vertical="top" wrapText="1"/>
      <protection/>
    </xf>
    <xf numFmtId="0" fontId="19" fillId="49" borderId="34" xfId="156" applyFont="1" applyFill="1" applyBorder="1" applyAlignment="1" quotePrefix="1">
      <alignment horizontal="left" vertical="top" wrapText="1"/>
      <protection/>
    </xf>
    <xf numFmtId="0" fontId="19" fillId="49" borderId="24" xfId="156" applyFont="1" applyFill="1" applyBorder="1" applyAlignment="1" quotePrefix="1">
      <alignment horizontal="left" vertical="top" wrapText="1"/>
      <protection/>
    </xf>
    <xf numFmtId="0" fontId="19" fillId="49" borderId="23" xfId="156" applyFont="1" applyFill="1" applyBorder="1" applyAlignment="1" quotePrefix="1">
      <alignment horizontal="center" vertical="top" wrapText="1"/>
      <protection/>
    </xf>
    <xf numFmtId="0" fontId="19" fillId="49" borderId="34" xfId="156" applyFont="1" applyFill="1" applyBorder="1" applyAlignment="1" quotePrefix="1">
      <alignment horizontal="center" vertical="top" wrapText="1"/>
      <protection/>
    </xf>
    <xf numFmtId="0" fontId="19" fillId="49" borderId="24" xfId="156" applyFont="1" applyFill="1" applyBorder="1" applyAlignment="1" quotePrefix="1">
      <alignment horizontal="center" vertical="top" wrapText="1"/>
      <protection/>
    </xf>
    <xf numFmtId="0" fontId="18" fillId="0" borderId="23" xfId="148" applyFont="1" applyBorder="1" applyAlignment="1">
      <alignment horizontal="right" vertical="top"/>
      <protection/>
    </xf>
    <xf numFmtId="0" fontId="18" fillId="0" borderId="34" xfId="148" applyFont="1" applyBorder="1" applyAlignment="1">
      <alignment horizontal="right" vertical="top"/>
      <protection/>
    </xf>
    <xf numFmtId="0" fontId="18" fillId="0" borderId="24" xfId="148" applyFont="1" applyBorder="1" applyAlignment="1">
      <alignment horizontal="right" vertical="top"/>
      <protection/>
    </xf>
    <xf numFmtId="2" fontId="6" fillId="5" borderId="23" xfId="169" applyNumberFormat="1" applyFont="1" applyFill="1" applyBorder="1" applyAlignment="1">
      <alignment horizontal="center" vertical="top" wrapText="1"/>
      <protection/>
    </xf>
    <xf numFmtId="2" fontId="6" fillId="5" borderId="34" xfId="169" applyNumberFormat="1" applyFont="1" applyFill="1" applyBorder="1" applyAlignment="1">
      <alignment horizontal="center" vertical="top" wrapText="1"/>
      <protection/>
    </xf>
    <xf numFmtId="2" fontId="6" fillId="5" borderId="24" xfId="169" applyNumberFormat="1" applyFont="1" applyFill="1" applyBorder="1" applyAlignment="1">
      <alignment horizontal="center" vertical="top" wrapText="1"/>
      <protection/>
    </xf>
    <xf numFmtId="0" fontId="18" fillId="0" borderId="23" xfId="0" applyFont="1" applyBorder="1" applyAlignment="1" quotePrefix="1">
      <alignment horizontal="center" vertical="top" wrapText="1"/>
    </xf>
    <xf numFmtId="0" fontId="18" fillId="0" borderId="34" xfId="0" applyFont="1" applyBorder="1" applyAlignment="1" quotePrefix="1">
      <alignment horizontal="center" vertical="top" wrapText="1"/>
    </xf>
    <xf numFmtId="0" fontId="18" fillId="0" borderId="24" xfId="0" applyFont="1" applyBorder="1" applyAlignment="1" quotePrefix="1">
      <alignment horizontal="center" vertical="top" wrapText="1"/>
    </xf>
    <xf numFmtId="49" fontId="19" fillId="0" borderId="23" xfId="156" applyNumberFormat="1" applyFont="1" applyBorder="1" applyAlignment="1">
      <alignment horizontal="left" vertical="top" wrapText="1"/>
      <protection/>
    </xf>
    <xf numFmtId="49" fontId="19" fillId="0" borderId="34" xfId="156" applyNumberFormat="1" applyFont="1" applyBorder="1" applyAlignment="1">
      <alignment horizontal="left" vertical="top" wrapText="1"/>
      <protection/>
    </xf>
    <xf numFmtId="49" fontId="19" fillId="0" borderId="24" xfId="156" applyNumberFormat="1" applyFont="1" applyBorder="1" applyAlignment="1">
      <alignment horizontal="left" vertical="top" wrapText="1"/>
      <protection/>
    </xf>
    <xf numFmtId="2" fontId="18" fillId="3" borderId="23" xfId="169" applyNumberFormat="1" applyFont="1" applyFill="1" applyBorder="1" applyAlignment="1">
      <alignment horizontal="center" vertical="top" wrapText="1"/>
      <protection/>
    </xf>
    <xf numFmtId="2" fontId="18" fillId="3" borderId="34" xfId="169" applyNumberFormat="1" applyFont="1" applyFill="1" applyBorder="1" applyAlignment="1">
      <alignment horizontal="center" vertical="top" wrapText="1"/>
      <protection/>
    </xf>
    <xf numFmtId="2" fontId="18" fillId="3" borderId="24" xfId="169" applyNumberFormat="1" applyFont="1" applyFill="1" applyBorder="1" applyAlignment="1">
      <alignment horizontal="center" vertical="top" wrapText="1"/>
      <protection/>
    </xf>
  </cellXfs>
  <cellStyles count="1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Currency" xfId="96"/>
    <cellStyle name="Currency [0]" xfId="97"/>
    <cellStyle name="Добре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0" xfId="118"/>
    <cellStyle name="Звичайний 3" xfId="119"/>
    <cellStyle name="Звичайний 4" xfId="120"/>
    <cellStyle name="Звичайний 5" xfId="121"/>
    <cellStyle name="Звичайний 6" xfId="122"/>
    <cellStyle name="Звичайний 7" xfId="123"/>
    <cellStyle name="Звичайний 8" xfId="124"/>
    <cellStyle name="Звичайний 9" xfId="125"/>
    <cellStyle name="Звичайний_Додаток _ 3 зм_ни 4575" xfId="126"/>
    <cellStyle name="Зв'язана клітинка" xfId="127"/>
    <cellStyle name="Итог" xfId="128"/>
    <cellStyle name="Итог 2" xfId="129"/>
    <cellStyle name="Контрольна клітинка" xfId="130"/>
    <cellStyle name="Контрольная ячейка" xfId="131"/>
    <cellStyle name="Контрольная ячейка 2" xfId="132"/>
    <cellStyle name="Назва" xfId="133"/>
    <cellStyle name="Название" xfId="134"/>
    <cellStyle name="Название 2" xfId="135"/>
    <cellStyle name="Нейтральный" xfId="136"/>
    <cellStyle name="Нейтральный 2" xfId="137"/>
    <cellStyle name="Обчислення" xfId="138"/>
    <cellStyle name="Обычный 10" xfId="139"/>
    <cellStyle name="Обычный 11" xfId="140"/>
    <cellStyle name="Обычный 12" xfId="141"/>
    <cellStyle name="Обычный 13" xfId="142"/>
    <cellStyle name="Обычный 14" xfId="143"/>
    <cellStyle name="Обычный 15" xfId="144"/>
    <cellStyle name="Обычный 2" xfId="145"/>
    <cellStyle name="Обычный 2 2" xfId="146"/>
    <cellStyle name="Обычный 2 2 2" xfId="147"/>
    <cellStyle name="Обычный 2 3" xfId="148"/>
    <cellStyle name="Обычный 2 4" xfId="149"/>
    <cellStyle name="Обычный 2_19rh2012" xfId="150"/>
    <cellStyle name="Обычный 3" xfId="151"/>
    <cellStyle name="Обычный 3 2" xfId="152"/>
    <cellStyle name="Обычный 3 2 2" xfId="153"/>
    <cellStyle name="Обычный 3 3" xfId="154"/>
    <cellStyle name="Обычный 3 3 2" xfId="155"/>
    <cellStyle name="Обычный 3 4" xfId="156"/>
    <cellStyle name="Обычный 3 5" xfId="157"/>
    <cellStyle name="Обычный 3_Додатки бюджет на 2018 рік" xfId="158"/>
    <cellStyle name="Обычный 4" xfId="159"/>
    <cellStyle name="Обычный 4 2" xfId="160"/>
    <cellStyle name="Обычный 5" xfId="161"/>
    <cellStyle name="Обычный 6" xfId="162"/>
    <cellStyle name="Обычный 6 2" xfId="163"/>
    <cellStyle name="Обычный 7" xfId="164"/>
    <cellStyle name="Обычный 8" xfId="165"/>
    <cellStyle name="Обычный 9" xfId="166"/>
    <cellStyle name="Обычный_3" xfId="167"/>
    <cellStyle name="Обычный_Додатки бюджет на 2018 рік 2" xfId="168"/>
    <cellStyle name="Обычный_Програми" xfId="169"/>
    <cellStyle name="Followed Hyperlink" xfId="170"/>
    <cellStyle name="Підсумок" xfId="171"/>
    <cellStyle name="Плохой" xfId="172"/>
    <cellStyle name="Плохой 2" xfId="173"/>
    <cellStyle name="Поганий" xfId="174"/>
    <cellStyle name="Пояснение" xfId="175"/>
    <cellStyle name="Пояснение 2" xfId="176"/>
    <cellStyle name="Примечание" xfId="177"/>
    <cellStyle name="Примечание 2" xfId="178"/>
    <cellStyle name="Примітка" xfId="179"/>
    <cellStyle name="Percent" xfId="180"/>
    <cellStyle name="Процентный 2" xfId="181"/>
    <cellStyle name="Результат" xfId="182"/>
    <cellStyle name="Связанная ячейка" xfId="183"/>
    <cellStyle name="Связанная ячейка 2" xfId="184"/>
    <cellStyle name="Середній" xfId="185"/>
    <cellStyle name="Стиль 1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Comma" xfId="191"/>
    <cellStyle name="Comma [0]" xfId="192"/>
    <cellStyle name="Финансовый 2" xfId="193"/>
    <cellStyle name="Хороший" xfId="194"/>
    <cellStyle name="Хороший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11.25390625" style="54" customWidth="1"/>
    <col min="2" max="2" width="41.00390625" style="54" customWidth="1"/>
    <col min="3" max="3" width="14.125" style="54" customWidth="1"/>
    <col min="4" max="4" width="14.00390625" style="54" customWidth="1"/>
    <col min="5" max="5" width="14.125" style="54" customWidth="1"/>
    <col min="6" max="6" width="14.75390625" style="54" customWidth="1"/>
    <col min="7" max="16384" width="9.125" style="54" customWidth="1"/>
  </cols>
  <sheetData>
    <row r="1" ht="12.75">
      <c r="D1" s="54" t="s">
        <v>221</v>
      </c>
    </row>
    <row r="2" spans="4:8" ht="15.75">
      <c r="D2" s="217" t="s">
        <v>451</v>
      </c>
      <c r="E2" s="217"/>
      <c r="F2" s="217"/>
      <c r="G2" s="217"/>
      <c r="H2" s="217"/>
    </row>
    <row r="3" ht="15.75">
      <c r="D3" s="184" t="s">
        <v>394</v>
      </c>
    </row>
    <row r="4" ht="15.75">
      <c r="D4" s="184" t="s">
        <v>449</v>
      </c>
    </row>
    <row r="5" spans="1:6" ht="25.5" customHeight="1">
      <c r="A5" s="218" t="s">
        <v>220</v>
      </c>
      <c r="B5" s="219"/>
      <c r="C5" s="219"/>
      <c r="D5" s="219"/>
      <c r="E5" s="219"/>
      <c r="F5" s="219"/>
    </row>
    <row r="6" spans="1:6" ht="25.5" customHeight="1">
      <c r="A6" s="163" t="s">
        <v>422</v>
      </c>
      <c r="B6" s="203"/>
      <c r="C6" s="203"/>
      <c r="D6" s="203"/>
      <c r="E6" s="203"/>
      <c r="F6" s="203"/>
    </row>
    <row r="7" spans="1:6" ht="12.75">
      <c r="A7" s="154" t="s">
        <v>75</v>
      </c>
      <c r="F7" s="93" t="s">
        <v>56</v>
      </c>
    </row>
    <row r="8" spans="1:6" ht="12.75">
      <c r="A8" s="220" t="s">
        <v>218</v>
      </c>
      <c r="B8" s="220" t="s">
        <v>217</v>
      </c>
      <c r="C8" s="221" t="s">
        <v>63</v>
      </c>
      <c r="D8" s="220" t="s">
        <v>0</v>
      </c>
      <c r="E8" s="220" t="s">
        <v>1</v>
      </c>
      <c r="F8" s="220"/>
    </row>
    <row r="9" spans="1:6" ht="12.75">
      <c r="A9" s="220"/>
      <c r="B9" s="220"/>
      <c r="C9" s="220"/>
      <c r="D9" s="220"/>
      <c r="E9" s="220" t="s">
        <v>57</v>
      </c>
      <c r="F9" s="222" t="s">
        <v>64</v>
      </c>
    </row>
    <row r="10" spans="1:6" ht="12.75">
      <c r="A10" s="220"/>
      <c r="B10" s="220"/>
      <c r="C10" s="220"/>
      <c r="D10" s="220"/>
      <c r="E10" s="220"/>
      <c r="F10" s="220"/>
    </row>
    <row r="11" spans="1:6" ht="12.75">
      <c r="A11" s="204">
        <v>1</v>
      </c>
      <c r="B11" s="204">
        <v>2</v>
      </c>
      <c r="C11" s="205">
        <v>3</v>
      </c>
      <c r="D11" s="204">
        <v>4</v>
      </c>
      <c r="E11" s="204">
        <v>5</v>
      </c>
      <c r="F11" s="204">
        <v>6</v>
      </c>
    </row>
    <row r="12" spans="1:6" ht="12.75">
      <c r="A12" s="153">
        <v>10000000</v>
      </c>
      <c r="B12" s="152" t="s">
        <v>216</v>
      </c>
      <c r="C12" s="148">
        <f aca="true" t="shared" si="0" ref="C12:C43">D12+E12</f>
        <v>69332180</v>
      </c>
      <c r="D12" s="151">
        <v>69278980</v>
      </c>
      <c r="E12" s="151">
        <v>53200</v>
      </c>
      <c r="F12" s="151">
        <v>0</v>
      </c>
    </row>
    <row r="13" spans="1:6" ht="25.5">
      <c r="A13" s="153">
        <v>11000000</v>
      </c>
      <c r="B13" s="152" t="s">
        <v>215</v>
      </c>
      <c r="C13" s="148">
        <f t="shared" si="0"/>
        <v>51950200</v>
      </c>
      <c r="D13" s="151">
        <v>51950200</v>
      </c>
      <c r="E13" s="151">
        <v>0</v>
      </c>
      <c r="F13" s="151">
        <v>0</v>
      </c>
    </row>
    <row r="14" spans="1:6" ht="12.75">
      <c r="A14" s="153">
        <v>11010000</v>
      </c>
      <c r="B14" s="152" t="s">
        <v>214</v>
      </c>
      <c r="C14" s="148">
        <f t="shared" si="0"/>
        <v>51950200</v>
      </c>
      <c r="D14" s="151">
        <v>51950200</v>
      </c>
      <c r="E14" s="151">
        <v>0</v>
      </c>
      <c r="F14" s="151">
        <v>0</v>
      </c>
    </row>
    <row r="15" spans="1:6" ht="38.25">
      <c r="A15" s="92">
        <v>11010100</v>
      </c>
      <c r="B15" s="91" t="s">
        <v>213</v>
      </c>
      <c r="C15" s="90">
        <f t="shared" si="0"/>
        <v>34239600</v>
      </c>
      <c r="D15" s="89">
        <v>34239600</v>
      </c>
      <c r="E15" s="89">
        <v>0</v>
      </c>
      <c r="F15" s="89">
        <v>0</v>
      </c>
    </row>
    <row r="16" spans="1:6" ht="63.75">
      <c r="A16" s="92">
        <v>11010200</v>
      </c>
      <c r="B16" s="91" t="s">
        <v>212</v>
      </c>
      <c r="C16" s="90">
        <f t="shared" si="0"/>
        <v>1491400</v>
      </c>
      <c r="D16" s="89">
        <v>1491400</v>
      </c>
      <c r="E16" s="89">
        <v>0</v>
      </c>
      <c r="F16" s="89">
        <v>0</v>
      </c>
    </row>
    <row r="17" spans="1:6" ht="38.25">
      <c r="A17" s="92">
        <v>11010400</v>
      </c>
      <c r="B17" s="91" t="s">
        <v>211</v>
      </c>
      <c r="C17" s="90">
        <f t="shared" si="0"/>
        <v>16119200</v>
      </c>
      <c r="D17" s="89">
        <v>16119200</v>
      </c>
      <c r="E17" s="89">
        <v>0</v>
      </c>
      <c r="F17" s="89">
        <v>0</v>
      </c>
    </row>
    <row r="18" spans="1:6" ht="38.25">
      <c r="A18" s="92">
        <v>11010500</v>
      </c>
      <c r="B18" s="91" t="s">
        <v>210</v>
      </c>
      <c r="C18" s="90">
        <f t="shared" si="0"/>
        <v>100000</v>
      </c>
      <c r="D18" s="89">
        <v>100000</v>
      </c>
      <c r="E18" s="89">
        <v>0</v>
      </c>
      <c r="F18" s="89">
        <v>0</v>
      </c>
    </row>
    <row r="19" spans="1:6" ht="25.5">
      <c r="A19" s="153">
        <v>13000000</v>
      </c>
      <c r="B19" s="152" t="s">
        <v>209</v>
      </c>
      <c r="C19" s="148">
        <f t="shared" si="0"/>
        <v>169930</v>
      </c>
      <c r="D19" s="151">
        <v>169930</v>
      </c>
      <c r="E19" s="151">
        <v>0</v>
      </c>
      <c r="F19" s="151">
        <v>0</v>
      </c>
    </row>
    <row r="20" spans="1:6" ht="25.5">
      <c r="A20" s="153">
        <v>13010000</v>
      </c>
      <c r="B20" s="152" t="s">
        <v>208</v>
      </c>
      <c r="C20" s="148">
        <f t="shared" si="0"/>
        <v>167510</v>
      </c>
      <c r="D20" s="151">
        <v>167510</v>
      </c>
      <c r="E20" s="151">
        <v>0</v>
      </c>
      <c r="F20" s="151">
        <v>0</v>
      </c>
    </row>
    <row r="21" spans="1:6" ht="51">
      <c r="A21" s="92">
        <v>13010100</v>
      </c>
      <c r="B21" s="91" t="s">
        <v>207</v>
      </c>
      <c r="C21" s="90">
        <f t="shared" si="0"/>
        <v>96340</v>
      </c>
      <c r="D21" s="89">
        <v>96340</v>
      </c>
      <c r="E21" s="89">
        <v>0</v>
      </c>
      <c r="F21" s="89">
        <v>0</v>
      </c>
    </row>
    <row r="22" spans="1:6" ht="63.75">
      <c r="A22" s="92">
        <v>13010200</v>
      </c>
      <c r="B22" s="91" t="s">
        <v>206</v>
      </c>
      <c r="C22" s="90">
        <f t="shared" si="0"/>
        <v>71170</v>
      </c>
      <c r="D22" s="89">
        <v>71170</v>
      </c>
      <c r="E22" s="89">
        <v>0</v>
      </c>
      <c r="F22" s="89">
        <v>0</v>
      </c>
    </row>
    <row r="23" spans="1:6" ht="25.5">
      <c r="A23" s="153">
        <v>13030000</v>
      </c>
      <c r="B23" s="152" t="s">
        <v>393</v>
      </c>
      <c r="C23" s="148">
        <f t="shared" si="0"/>
        <v>2420</v>
      </c>
      <c r="D23" s="151">
        <v>2420</v>
      </c>
      <c r="E23" s="151">
        <v>0</v>
      </c>
      <c r="F23" s="151">
        <v>0</v>
      </c>
    </row>
    <row r="24" spans="1:6" ht="38.25">
      <c r="A24" s="92">
        <v>13030100</v>
      </c>
      <c r="B24" s="91" t="s">
        <v>392</v>
      </c>
      <c r="C24" s="90">
        <f t="shared" si="0"/>
        <v>2420</v>
      </c>
      <c r="D24" s="89">
        <v>2420</v>
      </c>
      <c r="E24" s="89">
        <v>0</v>
      </c>
      <c r="F24" s="89">
        <v>0</v>
      </c>
    </row>
    <row r="25" spans="1:6" ht="12.75">
      <c r="A25" s="153">
        <v>14000000</v>
      </c>
      <c r="B25" s="152" t="s">
        <v>205</v>
      </c>
      <c r="C25" s="148">
        <f t="shared" si="0"/>
        <v>1397800</v>
      </c>
      <c r="D25" s="151">
        <v>1397800</v>
      </c>
      <c r="E25" s="151">
        <v>0</v>
      </c>
      <c r="F25" s="151">
        <v>0</v>
      </c>
    </row>
    <row r="26" spans="1:6" ht="25.5">
      <c r="A26" s="153">
        <v>14020000</v>
      </c>
      <c r="B26" s="152" t="s">
        <v>204</v>
      </c>
      <c r="C26" s="148">
        <f t="shared" si="0"/>
        <v>278000</v>
      </c>
      <c r="D26" s="151">
        <v>278000</v>
      </c>
      <c r="E26" s="151">
        <v>0</v>
      </c>
      <c r="F26" s="151">
        <v>0</v>
      </c>
    </row>
    <row r="27" spans="1:6" ht="12.75">
      <c r="A27" s="92">
        <v>14021900</v>
      </c>
      <c r="B27" s="91" t="s">
        <v>202</v>
      </c>
      <c r="C27" s="90">
        <f t="shared" si="0"/>
        <v>278000</v>
      </c>
      <c r="D27" s="89">
        <v>278000</v>
      </c>
      <c r="E27" s="89">
        <v>0</v>
      </c>
      <c r="F27" s="89">
        <v>0</v>
      </c>
    </row>
    <row r="28" spans="1:6" ht="38.25">
      <c r="A28" s="153">
        <v>14030000</v>
      </c>
      <c r="B28" s="152" t="s">
        <v>203</v>
      </c>
      <c r="C28" s="148">
        <f t="shared" si="0"/>
        <v>972000</v>
      </c>
      <c r="D28" s="151">
        <v>972000</v>
      </c>
      <c r="E28" s="151">
        <v>0</v>
      </c>
      <c r="F28" s="151">
        <v>0</v>
      </c>
    </row>
    <row r="29" spans="1:6" ht="12.75">
      <c r="A29" s="92">
        <v>14031900</v>
      </c>
      <c r="B29" s="91" t="s">
        <v>202</v>
      </c>
      <c r="C29" s="90">
        <f t="shared" si="0"/>
        <v>972000</v>
      </c>
      <c r="D29" s="89">
        <v>972000</v>
      </c>
      <c r="E29" s="89">
        <v>0</v>
      </c>
      <c r="F29" s="89">
        <v>0</v>
      </c>
    </row>
    <row r="30" spans="1:6" ht="38.25">
      <c r="A30" s="92">
        <v>14040000</v>
      </c>
      <c r="B30" s="91" t="s">
        <v>201</v>
      </c>
      <c r="C30" s="90">
        <f t="shared" si="0"/>
        <v>147800</v>
      </c>
      <c r="D30" s="89">
        <v>147800</v>
      </c>
      <c r="E30" s="89">
        <v>0</v>
      </c>
      <c r="F30" s="89">
        <v>0</v>
      </c>
    </row>
    <row r="31" spans="1:6" ht="38.25">
      <c r="A31" s="153">
        <v>18000000</v>
      </c>
      <c r="B31" s="152" t="s">
        <v>391</v>
      </c>
      <c r="C31" s="148">
        <f t="shared" si="0"/>
        <v>15761050</v>
      </c>
      <c r="D31" s="151">
        <v>15761050</v>
      </c>
      <c r="E31" s="151">
        <v>0</v>
      </c>
      <c r="F31" s="151">
        <v>0</v>
      </c>
    </row>
    <row r="32" spans="1:6" ht="12.75">
      <c r="A32" s="153">
        <v>18010000</v>
      </c>
      <c r="B32" s="152" t="s">
        <v>200</v>
      </c>
      <c r="C32" s="148">
        <f t="shared" si="0"/>
        <v>6815860</v>
      </c>
      <c r="D32" s="151">
        <v>6815860</v>
      </c>
      <c r="E32" s="151">
        <v>0</v>
      </c>
      <c r="F32" s="151">
        <v>0</v>
      </c>
    </row>
    <row r="33" spans="1:6" ht="51">
      <c r="A33" s="92">
        <v>18010100</v>
      </c>
      <c r="B33" s="91" t="s">
        <v>199</v>
      </c>
      <c r="C33" s="90">
        <f t="shared" si="0"/>
        <v>5530</v>
      </c>
      <c r="D33" s="89">
        <v>5530</v>
      </c>
      <c r="E33" s="89">
        <v>0</v>
      </c>
      <c r="F33" s="89">
        <v>0</v>
      </c>
    </row>
    <row r="34" spans="1:6" ht="51">
      <c r="A34" s="92">
        <v>18010200</v>
      </c>
      <c r="B34" s="91" t="s">
        <v>198</v>
      </c>
      <c r="C34" s="90">
        <f t="shared" si="0"/>
        <v>6870</v>
      </c>
      <c r="D34" s="89">
        <v>6870</v>
      </c>
      <c r="E34" s="89">
        <v>0</v>
      </c>
      <c r="F34" s="89">
        <v>0</v>
      </c>
    </row>
    <row r="35" spans="1:6" ht="51">
      <c r="A35" s="92">
        <v>18010300</v>
      </c>
      <c r="B35" s="91" t="s">
        <v>197</v>
      </c>
      <c r="C35" s="90">
        <f t="shared" si="0"/>
        <v>11670</v>
      </c>
      <c r="D35" s="89">
        <v>11670</v>
      </c>
      <c r="E35" s="89">
        <v>0</v>
      </c>
      <c r="F35" s="89">
        <v>0</v>
      </c>
    </row>
    <row r="36" spans="1:6" ht="51">
      <c r="A36" s="92">
        <v>18010400</v>
      </c>
      <c r="B36" s="91" t="s">
        <v>196</v>
      </c>
      <c r="C36" s="90">
        <f t="shared" si="0"/>
        <v>93100</v>
      </c>
      <c r="D36" s="89">
        <v>93100</v>
      </c>
      <c r="E36" s="89">
        <v>0</v>
      </c>
      <c r="F36" s="89">
        <v>0</v>
      </c>
    </row>
    <row r="37" spans="1:6" ht="12.75">
      <c r="A37" s="92">
        <v>18010500</v>
      </c>
      <c r="B37" s="91" t="s">
        <v>195</v>
      </c>
      <c r="C37" s="90">
        <f t="shared" si="0"/>
        <v>490170</v>
      </c>
      <c r="D37" s="89">
        <v>490170</v>
      </c>
      <c r="E37" s="89">
        <v>0</v>
      </c>
      <c r="F37" s="89">
        <v>0</v>
      </c>
    </row>
    <row r="38" spans="1:6" ht="12.75">
      <c r="A38" s="92">
        <v>18010600</v>
      </c>
      <c r="B38" s="91" t="s">
        <v>194</v>
      </c>
      <c r="C38" s="90">
        <f t="shared" si="0"/>
        <v>5035560</v>
      </c>
      <c r="D38" s="89">
        <v>5035560</v>
      </c>
      <c r="E38" s="89">
        <v>0</v>
      </c>
      <c r="F38" s="89">
        <v>0</v>
      </c>
    </row>
    <row r="39" spans="1:6" ht="12.75">
      <c r="A39" s="92">
        <v>18010700</v>
      </c>
      <c r="B39" s="91" t="s">
        <v>193</v>
      </c>
      <c r="C39" s="90">
        <f t="shared" si="0"/>
        <v>490660</v>
      </c>
      <c r="D39" s="89">
        <v>490660</v>
      </c>
      <c r="E39" s="89">
        <v>0</v>
      </c>
      <c r="F39" s="89">
        <v>0</v>
      </c>
    </row>
    <row r="40" spans="1:6" ht="12.75">
      <c r="A40" s="92">
        <v>18010900</v>
      </c>
      <c r="B40" s="91" t="s">
        <v>192</v>
      </c>
      <c r="C40" s="90">
        <f t="shared" si="0"/>
        <v>657300</v>
      </c>
      <c r="D40" s="89">
        <v>657300</v>
      </c>
      <c r="E40" s="89">
        <v>0</v>
      </c>
      <c r="F40" s="89">
        <v>0</v>
      </c>
    </row>
    <row r="41" spans="1:6" ht="12.75">
      <c r="A41" s="92">
        <v>18011100</v>
      </c>
      <c r="B41" s="91" t="s">
        <v>191</v>
      </c>
      <c r="C41" s="90">
        <f t="shared" si="0"/>
        <v>25000</v>
      </c>
      <c r="D41" s="89">
        <v>25000</v>
      </c>
      <c r="E41" s="89">
        <v>0</v>
      </c>
      <c r="F41" s="89">
        <v>0</v>
      </c>
    </row>
    <row r="42" spans="1:6" ht="12.75">
      <c r="A42" s="153">
        <v>18030000</v>
      </c>
      <c r="B42" s="152" t="s">
        <v>190</v>
      </c>
      <c r="C42" s="148">
        <f t="shared" si="0"/>
        <v>210</v>
      </c>
      <c r="D42" s="151">
        <v>210</v>
      </c>
      <c r="E42" s="151">
        <v>0</v>
      </c>
      <c r="F42" s="151">
        <v>0</v>
      </c>
    </row>
    <row r="43" spans="1:6" ht="25.5">
      <c r="A43" s="92">
        <v>18030100</v>
      </c>
      <c r="B43" s="91" t="s">
        <v>189</v>
      </c>
      <c r="C43" s="90">
        <f t="shared" si="0"/>
        <v>210</v>
      </c>
      <c r="D43" s="89">
        <v>210</v>
      </c>
      <c r="E43" s="89">
        <v>0</v>
      </c>
      <c r="F43" s="89">
        <v>0</v>
      </c>
    </row>
    <row r="44" spans="1:6" ht="12.75">
      <c r="A44" s="153">
        <v>18050000</v>
      </c>
      <c r="B44" s="152" t="s">
        <v>188</v>
      </c>
      <c r="C44" s="148">
        <f aca="true" t="shared" si="1" ref="C44:C75">D44+E44</f>
        <v>8944980</v>
      </c>
      <c r="D44" s="151">
        <v>8944980</v>
      </c>
      <c r="E44" s="151">
        <v>0</v>
      </c>
      <c r="F44" s="151">
        <v>0</v>
      </c>
    </row>
    <row r="45" spans="1:6" ht="12.75">
      <c r="A45" s="92">
        <v>18050300</v>
      </c>
      <c r="B45" s="91" t="s">
        <v>187</v>
      </c>
      <c r="C45" s="90">
        <f t="shared" si="1"/>
        <v>73600</v>
      </c>
      <c r="D45" s="89">
        <v>73600</v>
      </c>
      <c r="E45" s="89">
        <v>0</v>
      </c>
      <c r="F45" s="89">
        <v>0</v>
      </c>
    </row>
    <row r="46" spans="1:6" ht="12.75">
      <c r="A46" s="92">
        <v>18050400</v>
      </c>
      <c r="B46" s="91" t="s">
        <v>186</v>
      </c>
      <c r="C46" s="90">
        <f t="shared" si="1"/>
        <v>2102300</v>
      </c>
      <c r="D46" s="89">
        <v>2102300</v>
      </c>
      <c r="E46" s="89">
        <v>0</v>
      </c>
      <c r="F46" s="89">
        <v>0</v>
      </c>
    </row>
    <row r="47" spans="1:6" ht="63.75">
      <c r="A47" s="92">
        <v>18050500</v>
      </c>
      <c r="B47" s="91" t="s">
        <v>185</v>
      </c>
      <c r="C47" s="90">
        <f t="shared" si="1"/>
        <v>6769080</v>
      </c>
      <c r="D47" s="89">
        <v>6769080</v>
      </c>
      <c r="E47" s="89">
        <v>0</v>
      </c>
      <c r="F47" s="89">
        <v>0</v>
      </c>
    </row>
    <row r="48" spans="1:6" ht="12.75">
      <c r="A48" s="153">
        <v>19000000</v>
      </c>
      <c r="B48" s="152" t="s">
        <v>184</v>
      </c>
      <c r="C48" s="148">
        <f t="shared" si="1"/>
        <v>53200</v>
      </c>
      <c r="D48" s="151">
        <v>0</v>
      </c>
      <c r="E48" s="151">
        <v>53200</v>
      </c>
      <c r="F48" s="151">
        <v>0</v>
      </c>
    </row>
    <row r="49" spans="1:6" ht="12.75">
      <c r="A49" s="153">
        <v>19010000</v>
      </c>
      <c r="B49" s="152" t="s">
        <v>183</v>
      </c>
      <c r="C49" s="148">
        <f t="shared" si="1"/>
        <v>53200</v>
      </c>
      <c r="D49" s="151">
        <v>0</v>
      </c>
      <c r="E49" s="151">
        <v>53200</v>
      </c>
      <c r="F49" s="151">
        <v>0</v>
      </c>
    </row>
    <row r="50" spans="1:6" ht="63.75">
      <c r="A50" s="92">
        <v>19010100</v>
      </c>
      <c r="B50" s="91" t="s">
        <v>182</v>
      </c>
      <c r="C50" s="90">
        <f t="shared" si="1"/>
        <v>46930</v>
      </c>
      <c r="D50" s="89">
        <v>0</v>
      </c>
      <c r="E50" s="89">
        <v>46930</v>
      </c>
      <c r="F50" s="89">
        <v>0</v>
      </c>
    </row>
    <row r="51" spans="1:6" ht="51">
      <c r="A51" s="92">
        <v>19010300</v>
      </c>
      <c r="B51" s="91" t="s">
        <v>181</v>
      </c>
      <c r="C51" s="90">
        <f t="shared" si="1"/>
        <v>6270</v>
      </c>
      <c r="D51" s="89">
        <v>0</v>
      </c>
      <c r="E51" s="89">
        <v>6270</v>
      </c>
      <c r="F51" s="89">
        <v>0</v>
      </c>
    </row>
    <row r="52" spans="1:6" ht="12.75">
      <c r="A52" s="153">
        <v>20000000</v>
      </c>
      <c r="B52" s="152" t="s">
        <v>180</v>
      </c>
      <c r="C52" s="148">
        <f t="shared" si="1"/>
        <v>2750220</v>
      </c>
      <c r="D52" s="151">
        <v>988820</v>
      </c>
      <c r="E52" s="151">
        <v>1761400</v>
      </c>
      <c r="F52" s="151">
        <v>0</v>
      </c>
    </row>
    <row r="53" spans="1:6" ht="25.5">
      <c r="A53" s="153">
        <v>21000000</v>
      </c>
      <c r="B53" s="152" t="s">
        <v>179</v>
      </c>
      <c r="C53" s="148">
        <f t="shared" si="1"/>
        <v>120</v>
      </c>
      <c r="D53" s="151">
        <v>120</v>
      </c>
      <c r="E53" s="151">
        <v>0</v>
      </c>
      <c r="F53" s="151">
        <v>0</v>
      </c>
    </row>
    <row r="54" spans="1:6" ht="12.75">
      <c r="A54" s="153">
        <v>21080000</v>
      </c>
      <c r="B54" s="152" t="s">
        <v>166</v>
      </c>
      <c r="C54" s="148">
        <f t="shared" si="1"/>
        <v>120</v>
      </c>
      <c r="D54" s="151">
        <v>120</v>
      </c>
      <c r="E54" s="151">
        <v>0</v>
      </c>
      <c r="F54" s="151">
        <v>0</v>
      </c>
    </row>
    <row r="55" spans="1:6" ht="12.75">
      <c r="A55" s="92">
        <v>21081100</v>
      </c>
      <c r="B55" s="91" t="s">
        <v>178</v>
      </c>
      <c r="C55" s="90">
        <f t="shared" si="1"/>
        <v>120</v>
      </c>
      <c r="D55" s="89">
        <v>120</v>
      </c>
      <c r="E55" s="89">
        <v>0</v>
      </c>
      <c r="F55" s="89">
        <v>0</v>
      </c>
    </row>
    <row r="56" spans="1:6" ht="25.5">
      <c r="A56" s="153">
        <v>22000000</v>
      </c>
      <c r="B56" s="152" t="s">
        <v>177</v>
      </c>
      <c r="C56" s="148">
        <f t="shared" si="1"/>
        <v>987140</v>
      </c>
      <c r="D56" s="151">
        <v>987140</v>
      </c>
      <c r="E56" s="151">
        <v>0</v>
      </c>
      <c r="F56" s="151">
        <v>0</v>
      </c>
    </row>
    <row r="57" spans="1:6" ht="12.75">
      <c r="A57" s="153">
        <v>22010000</v>
      </c>
      <c r="B57" s="152" t="s">
        <v>176</v>
      </c>
      <c r="C57" s="148">
        <f t="shared" si="1"/>
        <v>730740</v>
      </c>
      <c r="D57" s="151">
        <v>730740</v>
      </c>
      <c r="E57" s="151">
        <v>0</v>
      </c>
      <c r="F57" s="151">
        <v>0</v>
      </c>
    </row>
    <row r="58" spans="1:6" ht="38.25">
      <c r="A58" s="92">
        <v>22010300</v>
      </c>
      <c r="B58" s="91" t="s">
        <v>175</v>
      </c>
      <c r="C58" s="90">
        <f t="shared" si="1"/>
        <v>2520</v>
      </c>
      <c r="D58" s="89">
        <v>2520</v>
      </c>
      <c r="E58" s="89">
        <v>0</v>
      </c>
      <c r="F58" s="89">
        <v>0</v>
      </c>
    </row>
    <row r="59" spans="1:6" ht="25.5">
      <c r="A59" s="92">
        <v>22012500</v>
      </c>
      <c r="B59" s="91" t="s">
        <v>174</v>
      </c>
      <c r="C59" s="90">
        <f t="shared" si="1"/>
        <v>132920</v>
      </c>
      <c r="D59" s="89">
        <v>132920</v>
      </c>
      <c r="E59" s="89">
        <v>0</v>
      </c>
      <c r="F59" s="89">
        <v>0</v>
      </c>
    </row>
    <row r="60" spans="1:6" ht="38.25">
      <c r="A60" s="92">
        <v>22012600</v>
      </c>
      <c r="B60" s="91" t="s">
        <v>173</v>
      </c>
      <c r="C60" s="90">
        <f t="shared" si="1"/>
        <v>595300</v>
      </c>
      <c r="D60" s="89">
        <v>595300</v>
      </c>
      <c r="E60" s="89">
        <v>0</v>
      </c>
      <c r="F60" s="89">
        <v>0</v>
      </c>
    </row>
    <row r="61" spans="1:6" ht="38.25">
      <c r="A61" s="153">
        <v>22080000</v>
      </c>
      <c r="B61" s="152" t="s">
        <v>172</v>
      </c>
      <c r="C61" s="148">
        <f t="shared" si="1"/>
        <v>192000</v>
      </c>
      <c r="D61" s="151">
        <v>192000</v>
      </c>
      <c r="E61" s="151">
        <v>0</v>
      </c>
      <c r="F61" s="151">
        <v>0</v>
      </c>
    </row>
    <row r="62" spans="1:6" ht="38.25">
      <c r="A62" s="92">
        <v>22080400</v>
      </c>
      <c r="B62" s="91" t="s">
        <v>417</v>
      </c>
      <c r="C62" s="90">
        <f t="shared" si="1"/>
        <v>192000</v>
      </c>
      <c r="D62" s="89">
        <v>192000</v>
      </c>
      <c r="E62" s="89">
        <v>0</v>
      </c>
      <c r="F62" s="89">
        <v>0</v>
      </c>
    </row>
    <row r="63" spans="1:6" ht="12.75">
      <c r="A63" s="153">
        <v>22090000</v>
      </c>
      <c r="B63" s="152" t="s">
        <v>171</v>
      </c>
      <c r="C63" s="148">
        <f t="shared" si="1"/>
        <v>62800</v>
      </c>
      <c r="D63" s="151">
        <v>62800</v>
      </c>
      <c r="E63" s="151">
        <v>0</v>
      </c>
      <c r="F63" s="151">
        <v>0</v>
      </c>
    </row>
    <row r="64" spans="1:6" ht="51">
      <c r="A64" s="92">
        <v>22090100</v>
      </c>
      <c r="B64" s="91" t="s">
        <v>170</v>
      </c>
      <c r="C64" s="90">
        <f t="shared" si="1"/>
        <v>61650</v>
      </c>
      <c r="D64" s="89">
        <v>61650</v>
      </c>
      <c r="E64" s="89">
        <v>0</v>
      </c>
      <c r="F64" s="89">
        <v>0</v>
      </c>
    </row>
    <row r="65" spans="1:6" ht="38.25">
      <c r="A65" s="92">
        <v>22090400</v>
      </c>
      <c r="B65" s="91" t="s">
        <v>169</v>
      </c>
      <c r="C65" s="90">
        <f t="shared" si="1"/>
        <v>1150</v>
      </c>
      <c r="D65" s="89">
        <v>1150</v>
      </c>
      <c r="E65" s="89">
        <v>0</v>
      </c>
      <c r="F65" s="89">
        <v>0</v>
      </c>
    </row>
    <row r="66" spans="1:6" ht="76.5">
      <c r="A66" s="92">
        <v>22130000</v>
      </c>
      <c r="B66" s="91" t="s">
        <v>168</v>
      </c>
      <c r="C66" s="90">
        <f t="shared" si="1"/>
        <v>1600</v>
      </c>
      <c r="D66" s="89">
        <v>1600</v>
      </c>
      <c r="E66" s="89">
        <v>0</v>
      </c>
      <c r="F66" s="89">
        <v>0</v>
      </c>
    </row>
    <row r="67" spans="1:6" ht="12.75">
      <c r="A67" s="153">
        <v>24000000</v>
      </c>
      <c r="B67" s="152" t="s">
        <v>167</v>
      </c>
      <c r="C67" s="148">
        <f t="shared" si="1"/>
        <v>1560</v>
      </c>
      <c r="D67" s="151">
        <v>1560</v>
      </c>
      <c r="E67" s="151">
        <v>0</v>
      </c>
      <c r="F67" s="151">
        <v>0</v>
      </c>
    </row>
    <row r="68" spans="1:6" ht="12.75">
      <c r="A68" s="153">
        <v>24060000</v>
      </c>
      <c r="B68" s="152" t="s">
        <v>166</v>
      </c>
      <c r="C68" s="148">
        <f t="shared" si="1"/>
        <v>1560</v>
      </c>
      <c r="D68" s="151">
        <v>1560</v>
      </c>
      <c r="E68" s="151">
        <v>0</v>
      </c>
      <c r="F68" s="151">
        <v>0</v>
      </c>
    </row>
    <row r="69" spans="1:6" ht="12.75">
      <c r="A69" s="92">
        <v>24060300</v>
      </c>
      <c r="B69" s="91" t="s">
        <v>166</v>
      </c>
      <c r="C69" s="90">
        <f t="shared" si="1"/>
        <v>1560</v>
      </c>
      <c r="D69" s="89">
        <v>1560</v>
      </c>
      <c r="E69" s="89">
        <v>0</v>
      </c>
      <c r="F69" s="89">
        <v>0</v>
      </c>
    </row>
    <row r="70" spans="1:6" ht="12.75">
      <c r="A70" s="153">
        <v>25000000</v>
      </c>
      <c r="B70" s="152" t="s">
        <v>165</v>
      </c>
      <c r="C70" s="148">
        <f t="shared" si="1"/>
        <v>1761400</v>
      </c>
      <c r="D70" s="151">
        <v>0</v>
      </c>
      <c r="E70" s="151">
        <v>1761400</v>
      </c>
      <c r="F70" s="151">
        <v>0</v>
      </c>
    </row>
    <row r="71" spans="1:6" ht="38.25">
      <c r="A71" s="153">
        <v>25010000</v>
      </c>
      <c r="B71" s="152" t="s">
        <v>164</v>
      </c>
      <c r="C71" s="148">
        <f t="shared" si="1"/>
        <v>1361400</v>
      </c>
      <c r="D71" s="151">
        <v>0</v>
      </c>
      <c r="E71" s="151">
        <v>1361400</v>
      </c>
      <c r="F71" s="151">
        <v>0</v>
      </c>
    </row>
    <row r="72" spans="1:6" ht="25.5">
      <c r="A72" s="92">
        <v>25010100</v>
      </c>
      <c r="B72" s="91" t="s">
        <v>163</v>
      </c>
      <c r="C72" s="90">
        <f t="shared" si="1"/>
        <v>670000</v>
      </c>
      <c r="D72" s="89">
        <v>0</v>
      </c>
      <c r="E72" s="89">
        <v>670000</v>
      </c>
      <c r="F72" s="89">
        <v>0</v>
      </c>
    </row>
    <row r="73" spans="1:6" ht="25.5">
      <c r="A73" s="92">
        <v>25010200</v>
      </c>
      <c r="B73" s="91" t="s">
        <v>162</v>
      </c>
      <c r="C73" s="90">
        <f t="shared" si="1"/>
        <v>354900</v>
      </c>
      <c r="D73" s="89">
        <v>0</v>
      </c>
      <c r="E73" s="89">
        <v>354900</v>
      </c>
      <c r="F73" s="89">
        <v>0</v>
      </c>
    </row>
    <row r="74" spans="1:6" ht="51">
      <c r="A74" s="92">
        <v>25010300</v>
      </c>
      <c r="B74" s="91" t="s">
        <v>161</v>
      </c>
      <c r="C74" s="90">
        <f t="shared" si="1"/>
        <v>336500</v>
      </c>
      <c r="D74" s="89">
        <v>0</v>
      </c>
      <c r="E74" s="89">
        <v>336500</v>
      </c>
      <c r="F74" s="89">
        <v>0</v>
      </c>
    </row>
    <row r="75" spans="1:6" ht="25.5">
      <c r="A75" s="153">
        <v>25020000</v>
      </c>
      <c r="B75" s="152" t="s">
        <v>160</v>
      </c>
      <c r="C75" s="148">
        <f t="shared" si="1"/>
        <v>400000</v>
      </c>
      <c r="D75" s="151">
        <v>0</v>
      </c>
      <c r="E75" s="151">
        <v>400000</v>
      </c>
      <c r="F75" s="151">
        <v>0</v>
      </c>
    </row>
    <row r="76" spans="1:6" ht="89.25">
      <c r="A76" s="92">
        <v>25020200</v>
      </c>
      <c r="B76" s="91" t="s">
        <v>159</v>
      </c>
      <c r="C76" s="90">
        <f aca="true" t="shared" si="2" ref="C76:C96">D76+E76</f>
        <v>400000</v>
      </c>
      <c r="D76" s="89">
        <v>0</v>
      </c>
      <c r="E76" s="89">
        <v>400000</v>
      </c>
      <c r="F76" s="89">
        <v>0</v>
      </c>
    </row>
    <row r="77" spans="1:6" ht="12.75">
      <c r="A77" s="153">
        <v>30000000</v>
      </c>
      <c r="B77" s="152" t="s">
        <v>158</v>
      </c>
      <c r="C77" s="148">
        <f t="shared" si="2"/>
        <v>2440</v>
      </c>
      <c r="D77" s="151">
        <v>0</v>
      </c>
      <c r="E77" s="151">
        <v>2440</v>
      </c>
      <c r="F77" s="151">
        <v>2440</v>
      </c>
    </row>
    <row r="78" spans="1:6" ht="25.5">
      <c r="A78" s="153">
        <v>33000000</v>
      </c>
      <c r="B78" s="152" t="s">
        <v>157</v>
      </c>
      <c r="C78" s="148">
        <f t="shared" si="2"/>
        <v>2440</v>
      </c>
      <c r="D78" s="151">
        <v>0</v>
      </c>
      <c r="E78" s="151">
        <v>2440</v>
      </c>
      <c r="F78" s="151">
        <v>2440</v>
      </c>
    </row>
    <row r="79" spans="1:6" ht="12.75">
      <c r="A79" s="153">
        <v>33010000</v>
      </c>
      <c r="B79" s="152" t="s">
        <v>156</v>
      </c>
      <c r="C79" s="148">
        <f t="shared" si="2"/>
        <v>2440</v>
      </c>
      <c r="D79" s="151">
        <v>0</v>
      </c>
      <c r="E79" s="151">
        <v>2440</v>
      </c>
      <c r="F79" s="151">
        <v>2440</v>
      </c>
    </row>
    <row r="80" spans="1:6" ht="76.5">
      <c r="A80" s="92">
        <v>33010100</v>
      </c>
      <c r="B80" s="91" t="s">
        <v>155</v>
      </c>
      <c r="C80" s="90">
        <f t="shared" si="2"/>
        <v>2440</v>
      </c>
      <c r="D80" s="89">
        <v>0</v>
      </c>
      <c r="E80" s="89">
        <v>2440</v>
      </c>
      <c r="F80" s="89">
        <v>2440</v>
      </c>
    </row>
    <row r="81" spans="1:6" ht="25.5">
      <c r="A81" s="183"/>
      <c r="B81" s="149" t="s">
        <v>154</v>
      </c>
      <c r="C81" s="148">
        <f t="shared" si="2"/>
        <v>72084840</v>
      </c>
      <c r="D81" s="148">
        <v>70267800</v>
      </c>
      <c r="E81" s="148">
        <v>1817040</v>
      </c>
      <c r="F81" s="148">
        <v>2440</v>
      </c>
    </row>
    <row r="82" spans="1:6" ht="12.75">
      <c r="A82" s="153">
        <v>40000000</v>
      </c>
      <c r="B82" s="152" t="s">
        <v>153</v>
      </c>
      <c r="C82" s="148">
        <f t="shared" si="2"/>
        <v>32053531.7</v>
      </c>
      <c r="D82" s="151">
        <v>32053531.7</v>
      </c>
      <c r="E82" s="151">
        <v>0</v>
      </c>
      <c r="F82" s="151">
        <v>0</v>
      </c>
    </row>
    <row r="83" spans="1:6" ht="12.75">
      <c r="A83" s="153">
        <v>41000000</v>
      </c>
      <c r="B83" s="152" t="s">
        <v>152</v>
      </c>
      <c r="C83" s="148">
        <f t="shared" si="2"/>
        <v>32053531.7</v>
      </c>
      <c r="D83" s="151">
        <v>32053531.7</v>
      </c>
      <c r="E83" s="151">
        <v>0</v>
      </c>
      <c r="F83" s="151">
        <v>0</v>
      </c>
    </row>
    <row r="84" spans="1:6" ht="25.5">
      <c r="A84" s="153">
        <v>41030000</v>
      </c>
      <c r="B84" s="152" t="s">
        <v>151</v>
      </c>
      <c r="C84" s="148">
        <f t="shared" si="2"/>
        <v>29667273</v>
      </c>
      <c r="D84" s="151">
        <v>29667273</v>
      </c>
      <c r="E84" s="151">
        <v>0</v>
      </c>
      <c r="F84" s="151">
        <v>0</v>
      </c>
    </row>
    <row r="85" spans="1:6" ht="25.5">
      <c r="A85" s="92">
        <v>41033900</v>
      </c>
      <c r="B85" s="91" t="s">
        <v>150</v>
      </c>
      <c r="C85" s="90">
        <f t="shared" si="2"/>
        <v>27773100</v>
      </c>
      <c r="D85" s="89">
        <v>27773100</v>
      </c>
      <c r="E85" s="89">
        <v>0</v>
      </c>
      <c r="F85" s="89">
        <v>0</v>
      </c>
    </row>
    <row r="86" spans="1:6" ht="51">
      <c r="A86" s="92">
        <v>41034500</v>
      </c>
      <c r="B86" s="91" t="s">
        <v>414</v>
      </c>
      <c r="C86" s="90">
        <f t="shared" si="2"/>
        <v>784173</v>
      </c>
      <c r="D86" s="89">
        <v>784173</v>
      </c>
      <c r="E86" s="89">
        <v>0</v>
      </c>
      <c r="F86" s="89">
        <v>0</v>
      </c>
    </row>
    <row r="87" spans="1:6" ht="51">
      <c r="A87" s="92">
        <v>41035500</v>
      </c>
      <c r="B87" s="91" t="s">
        <v>415</v>
      </c>
      <c r="C87" s="90">
        <f t="shared" si="2"/>
        <v>1110000</v>
      </c>
      <c r="D87" s="89">
        <v>1110000</v>
      </c>
      <c r="E87" s="89">
        <v>0</v>
      </c>
      <c r="F87" s="89">
        <v>0</v>
      </c>
    </row>
    <row r="88" spans="1:6" ht="25.5">
      <c r="A88" s="153">
        <v>41040000</v>
      </c>
      <c r="B88" s="152" t="s">
        <v>447</v>
      </c>
      <c r="C88" s="148">
        <f t="shared" si="2"/>
        <v>594000</v>
      </c>
      <c r="D88" s="151">
        <v>594000</v>
      </c>
      <c r="E88" s="151">
        <v>0</v>
      </c>
      <c r="F88" s="151">
        <v>0</v>
      </c>
    </row>
    <row r="89" spans="1:6" ht="63.75">
      <c r="A89" s="92">
        <v>41040200</v>
      </c>
      <c r="B89" s="91" t="s">
        <v>446</v>
      </c>
      <c r="C89" s="90">
        <f t="shared" si="2"/>
        <v>594000</v>
      </c>
      <c r="D89" s="89">
        <v>594000</v>
      </c>
      <c r="E89" s="89">
        <v>0</v>
      </c>
      <c r="F89" s="89">
        <v>0</v>
      </c>
    </row>
    <row r="90" spans="1:6" ht="25.5">
      <c r="A90" s="153">
        <v>41050000</v>
      </c>
      <c r="B90" s="152" t="s">
        <v>149</v>
      </c>
      <c r="C90" s="148">
        <f t="shared" si="2"/>
        <v>1792258.7</v>
      </c>
      <c r="D90" s="151">
        <v>1792258.7</v>
      </c>
      <c r="E90" s="151">
        <v>0</v>
      </c>
      <c r="F90" s="151">
        <v>0</v>
      </c>
    </row>
    <row r="91" spans="1:6" ht="89.25">
      <c r="A91" s="92">
        <v>41050900</v>
      </c>
      <c r="B91" s="91" t="s">
        <v>445</v>
      </c>
      <c r="C91" s="90">
        <f t="shared" si="2"/>
        <v>901976</v>
      </c>
      <c r="D91" s="89">
        <v>901976</v>
      </c>
      <c r="E91" s="89">
        <v>0</v>
      </c>
      <c r="F91" s="89">
        <v>0</v>
      </c>
    </row>
    <row r="92" spans="1:6" ht="51">
      <c r="A92" s="92">
        <v>41051200</v>
      </c>
      <c r="B92" s="91" t="s">
        <v>390</v>
      </c>
      <c r="C92" s="90">
        <f t="shared" si="2"/>
        <v>61810</v>
      </c>
      <c r="D92" s="89">
        <v>61810</v>
      </c>
      <c r="E92" s="89">
        <v>0</v>
      </c>
      <c r="F92" s="89">
        <v>0</v>
      </c>
    </row>
    <row r="93" spans="1:6" ht="63.75">
      <c r="A93" s="92">
        <v>41051400</v>
      </c>
      <c r="B93" s="91" t="s">
        <v>416</v>
      </c>
      <c r="C93" s="90">
        <f t="shared" si="2"/>
        <v>555972.7</v>
      </c>
      <c r="D93" s="89">
        <v>555972.7</v>
      </c>
      <c r="E93" s="89">
        <v>0</v>
      </c>
      <c r="F93" s="89">
        <v>0</v>
      </c>
    </row>
    <row r="94" spans="1:6" ht="12.75">
      <c r="A94" s="92">
        <v>41053900</v>
      </c>
      <c r="B94" s="91" t="s">
        <v>148</v>
      </c>
      <c r="C94" s="90">
        <f t="shared" si="2"/>
        <v>12700</v>
      </c>
      <c r="D94" s="89">
        <v>12700</v>
      </c>
      <c r="E94" s="89">
        <v>0</v>
      </c>
      <c r="F94" s="89">
        <v>0</v>
      </c>
    </row>
    <row r="95" spans="1:6" ht="51">
      <c r="A95" s="92">
        <v>41055000</v>
      </c>
      <c r="B95" s="91" t="s">
        <v>147</v>
      </c>
      <c r="C95" s="90">
        <f t="shared" si="2"/>
        <v>259800</v>
      </c>
      <c r="D95" s="89">
        <v>259800</v>
      </c>
      <c r="E95" s="89">
        <v>0</v>
      </c>
      <c r="F95" s="89">
        <v>0</v>
      </c>
    </row>
    <row r="96" spans="1:6" ht="12.75">
      <c r="A96" s="150" t="s">
        <v>66</v>
      </c>
      <c r="B96" s="149" t="s">
        <v>146</v>
      </c>
      <c r="C96" s="148">
        <f t="shared" si="2"/>
        <v>104138371.7</v>
      </c>
      <c r="D96" s="148">
        <v>102321331.7</v>
      </c>
      <c r="E96" s="148">
        <v>1817040</v>
      </c>
      <c r="F96" s="148">
        <v>2440</v>
      </c>
    </row>
    <row r="99" spans="1:6" ht="12.75">
      <c r="A99" s="147" t="s">
        <v>437</v>
      </c>
      <c r="F99" s="147" t="s">
        <v>436</v>
      </c>
    </row>
  </sheetData>
  <sheetProtection/>
  <mergeCells count="9">
    <mergeCell ref="D2:H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D2" sqref="D2:H2"/>
    </sheetView>
  </sheetViews>
  <sheetFormatPr defaultColWidth="9.00390625" defaultRowHeight="12.75"/>
  <cols>
    <col min="1" max="1" width="11.25390625" style="54" customWidth="1"/>
    <col min="2" max="2" width="41.00390625" style="54" customWidth="1"/>
    <col min="3" max="3" width="14.75390625" style="54" customWidth="1"/>
    <col min="4" max="6" width="14.125" style="54" customWidth="1"/>
    <col min="7" max="16384" width="9.125" style="54" customWidth="1"/>
  </cols>
  <sheetData>
    <row r="1" ht="12.75">
      <c r="D1" s="54" t="s">
        <v>232</v>
      </c>
    </row>
    <row r="2" spans="4:8" ht="15.75">
      <c r="D2" s="217" t="s">
        <v>450</v>
      </c>
      <c r="E2" s="223"/>
      <c r="F2" s="223"/>
      <c r="G2" s="223"/>
      <c r="H2" s="223"/>
    </row>
    <row r="3" ht="15.75">
      <c r="D3" s="184" t="s">
        <v>394</v>
      </c>
    </row>
    <row r="4" ht="15.75">
      <c r="D4" s="184" t="s">
        <v>449</v>
      </c>
    </row>
    <row r="5" spans="1:6" ht="25.5" customHeight="1">
      <c r="A5" s="218" t="s">
        <v>231</v>
      </c>
      <c r="B5" s="219"/>
      <c r="C5" s="219"/>
      <c r="D5" s="219"/>
      <c r="E5" s="219"/>
      <c r="F5" s="219"/>
    </row>
    <row r="6" spans="1:6" ht="25.5" customHeight="1">
      <c r="A6" s="163" t="s">
        <v>422</v>
      </c>
      <c r="B6" s="203"/>
      <c r="C6" s="203"/>
      <c r="D6" s="203"/>
      <c r="E6" s="203"/>
      <c r="F6" s="203"/>
    </row>
    <row r="7" spans="1:6" ht="12.75">
      <c r="A7" s="154" t="s">
        <v>75</v>
      </c>
      <c r="F7" s="93" t="s">
        <v>56</v>
      </c>
    </row>
    <row r="8" spans="1:6" ht="12.75">
      <c r="A8" s="220" t="s">
        <v>218</v>
      </c>
      <c r="B8" s="220" t="s">
        <v>230</v>
      </c>
      <c r="C8" s="221" t="s">
        <v>63</v>
      </c>
      <c r="D8" s="220" t="s">
        <v>0</v>
      </c>
      <c r="E8" s="220" t="s">
        <v>1</v>
      </c>
      <c r="F8" s="220"/>
    </row>
    <row r="9" spans="1:6" ht="12.75">
      <c r="A9" s="220"/>
      <c r="B9" s="220"/>
      <c r="C9" s="220"/>
      <c r="D9" s="220"/>
      <c r="E9" s="220" t="s">
        <v>57</v>
      </c>
      <c r="F9" s="220" t="s">
        <v>64</v>
      </c>
    </row>
    <row r="10" spans="1:6" ht="12.75">
      <c r="A10" s="220"/>
      <c r="B10" s="220"/>
      <c r="C10" s="220"/>
      <c r="D10" s="220"/>
      <c r="E10" s="220"/>
      <c r="F10" s="220"/>
    </row>
    <row r="11" spans="1:6" ht="12.75">
      <c r="A11" s="204">
        <v>1</v>
      </c>
      <c r="B11" s="204">
        <v>2</v>
      </c>
      <c r="C11" s="205">
        <v>3</v>
      </c>
      <c r="D11" s="204">
        <v>4</v>
      </c>
      <c r="E11" s="204">
        <v>5</v>
      </c>
      <c r="F11" s="204">
        <v>6</v>
      </c>
    </row>
    <row r="12" spans="1:6" ht="21" customHeight="1">
      <c r="A12" s="224" t="s">
        <v>229</v>
      </c>
      <c r="B12" s="225"/>
      <c r="C12" s="225"/>
      <c r="D12" s="225"/>
      <c r="E12" s="225"/>
      <c r="F12" s="226"/>
    </row>
    <row r="13" spans="1:6" ht="12.75">
      <c r="A13" s="153">
        <v>200000</v>
      </c>
      <c r="B13" s="152" t="s">
        <v>228</v>
      </c>
      <c r="C13" s="148">
        <f aca="true" t="shared" si="0" ref="C13:C20">D13+E13</f>
        <v>8810302.8</v>
      </c>
      <c r="D13" s="151">
        <v>5724892.8100000005</v>
      </c>
      <c r="E13" s="151">
        <v>3085409.99</v>
      </c>
      <c r="F13" s="151">
        <v>2849493.99</v>
      </c>
    </row>
    <row r="14" spans="1:6" ht="12.75">
      <c r="A14" s="153">
        <v>203000</v>
      </c>
      <c r="B14" s="152" t="s">
        <v>421</v>
      </c>
      <c r="C14" s="148">
        <f t="shared" si="0"/>
        <v>0</v>
      </c>
      <c r="D14" s="151">
        <v>0</v>
      </c>
      <c r="E14" s="151">
        <v>0</v>
      </c>
      <c r="F14" s="151">
        <v>0</v>
      </c>
    </row>
    <row r="15" spans="1:6" ht="12.75">
      <c r="A15" s="92">
        <v>203410</v>
      </c>
      <c r="B15" s="91" t="s">
        <v>420</v>
      </c>
      <c r="C15" s="90">
        <f t="shared" si="0"/>
        <v>19492371</v>
      </c>
      <c r="D15" s="89">
        <v>19492371</v>
      </c>
      <c r="E15" s="89">
        <v>0</v>
      </c>
      <c r="F15" s="89">
        <v>0</v>
      </c>
    </row>
    <row r="16" spans="1:6" ht="12.75">
      <c r="A16" s="92">
        <v>203420</v>
      </c>
      <c r="B16" s="91" t="s">
        <v>419</v>
      </c>
      <c r="C16" s="90">
        <f t="shared" si="0"/>
        <v>-19492371</v>
      </c>
      <c r="D16" s="89">
        <v>-19492371</v>
      </c>
      <c r="E16" s="89">
        <v>0</v>
      </c>
      <c r="F16" s="89">
        <v>0</v>
      </c>
    </row>
    <row r="17" spans="1:6" ht="25.5">
      <c r="A17" s="153">
        <v>208000</v>
      </c>
      <c r="B17" s="152" t="s">
        <v>227</v>
      </c>
      <c r="C17" s="148">
        <f t="shared" si="0"/>
        <v>8810302.8</v>
      </c>
      <c r="D17" s="151">
        <v>5724892.8100000005</v>
      </c>
      <c r="E17" s="151">
        <v>3085409.99</v>
      </c>
      <c r="F17" s="151">
        <v>2849493.99</v>
      </c>
    </row>
    <row r="18" spans="1:6" ht="12.75">
      <c r="A18" s="92">
        <v>208100</v>
      </c>
      <c r="B18" s="91" t="s">
        <v>358</v>
      </c>
      <c r="C18" s="90">
        <f t="shared" si="0"/>
        <v>8810302.8</v>
      </c>
      <c r="D18" s="89">
        <v>8342397.800000001</v>
      </c>
      <c r="E18" s="89">
        <v>467905</v>
      </c>
      <c r="F18" s="89">
        <v>231989</v>
      </c>
    </row>
    <row r="19" spans="1:6" ht="38.25">
      <c r="A19" s="92">
        <v>208400</v>
      </c>
      <c r="B19" s="91" t="s">
        <v>223</v>
      </c>
      <c r="C19" s="90">
        <f t="shared" si="0"/>
        <v>0</v>
      </c>
      <c r="D19" s="89">
        <v>-2617504.99</v>
      </c>
      <c r="E19" s="89">
        <v>2617504.99</v>
      </c>
      <c r="F19" s="89">
        <v>2617504.99</v>
      </c>
    </row>
    <row r="20" spans="1:6" ht="12.75">
      <c r="A20" s="150" t="s">
        <v>66</v>
      </c>
      <c r="B20" s="149" t="s">
        <v>222</v>
      </c>
      <c r="C20" s="148">
        <f t="shared" si="0"/>
        <v>8810302.8</v>
      </c>
      <c r="D20" s="148">
        <v>5724892.8100000005</v>
      </c>
      <c r="E20" s="148">
        <v>3085409.99</v>
      </c>
      <c r="F20" s="148">
        <v>2849493.99</v>
      </c>
    </row>
    <row r="21" spans="1:6" ht="21" customHeight="1">
      <c r="A21" s="224" t="s">
        <v>226</v>
      </c>
      <c r="B21" s="225"/>
      <c r="C21" s="225"/>
      <c r="D21" s="225"/>
      <c r="E21" s="225"/>
      <c r="F21" s="226"/>
    </row>
    <row r="22" spans="1:6" ht="12.75">
      <c r="A22" s="153">
        <v>600000</v>
      </c>
      <c r="B22" s="152" t="s">
        <v>225</v>
      </c>
      <c r="C22" s="148">
        <f aca="true" t="shared" si="1" ref="C22:C28">D22+E22</f>
        <v>8810302.8</v>
      </c>
      <c r="D22" s="151">
        <v>5724892.8100000005</v>
      </c>
      <c r="E22" s="151">
        <v>3085409.99</v>
      </c>
      <c r="F22" s="151">
        <v>2849493.99</v>
      </c>
    </row>
    <row r="23" spans="1:6" ht="12.75">
      <c r="A23" s="153">
        <v>602000</v>
      </c>
      <c r="B23" s="152" t="s">
        <v>224</v>
      </c>
      <c r="C23" s="148">
        <f t="shared" si="1"/>
        <v>8810302.8</v>
      </c>
      <c r="D23" s="151">
        <v>5724892.8100000005</v>
      </c>
      <c r="E23" s="151">
        <v>3085409.99</v>
      </c>
      <c r="F23" s="151">
        <v>2849493.99</v>
      </c>
    </row>
    <row r="24" spans="1:6" ht="12.75">
      <c r="A24" s="92">
        <v>602100</v>
      </c>
      <c r="B24" s="91" t="s">
        <v>358</v>
      </c>
      <c r="C24" s="90">
        <f t="shared" si="1"/>
        <v>8810302.8</v>
      </c>
      <c r="D24" s="89">
        <v>8342397.800000001</v>
      </c>
      <c r="E24" s="89">
        <v>467905</v>
      </c>
      <c r="F24" s="89">
        <v>231989</v>
      </c>
    </row>
    <row r="25" spans="1:6" ht="38.25">
      <c r="A25" s="92">
        <v>602400</v>
      </c>
      <c r="B25" s="91" t="s">
        <v>223</v>
      </c>
      <c r="C25" s="90">
        <f t="shared" si="1"/>
        <v>0</v>
      </c>
      <c r="D25" s="89">
        <v>-2617504.99</v>
      </c>
      <c r="E25" s="89">
        <v>2617504.99</v>
      </c>
      <c r="F25" s="89">
        <v>2617504.99</v>
      </c>
    </row>
    <row r="26" spans="1:6" ht="25.5">
      <c r="A26" s="153">
        <v>603000</v>
      </c>
      <c r="B26" s="152" t="s">
        <v>418</v>
      </c>
      <c r="C26" s="148">
        <f t="shared" si="1"/>
        <v>0</v>
      </c>
      <c r="D26" s="151">
        <v>0</v>
      </c>
      <c r="E26" s="151">
        <v>0</v>
      </c>
      <c r="F26" s="151">
        <v>0</v>
      </c>
    </row>
    <row r="27" spans="1:6" ht="25.5">
      <c r="A27" s="92">
        <v>603000</v>
      </c>
      <c r="B27" s="91" t="s">
        <v>418</v>
      </c>
      <c r="C27" s="90">
        <f t="shared" si="1"/>
        <v>0</v>
      </c>
      <c r="D27" s="89">
        <v>0</v>
      </c>
      <c r="E27" s="89">
        <v>0</v>
      </c>
      <c r="F27" s="89">
        <v>0</v>
      </c>
    </row>
    <row r="28" spans="1:6" ht="12.75">
      <c r="A28" s="150" t="s">
        <v>66</v>
      </c>
      <c r="B28" s="149" t="s">
        <v>222</v>
      </c>
      <c r="C28" s="148">
        <f t="shared" si="1"/>
        <v>8810302.8</v>
      </c>
      <c r="D28" s="148">
        <v>5724892.8100000005</v>
      </c>
      <c r="E28" s="148">
        <v>3085409.99</v>
      </c>
      <c r="F28" s="148">
        <v>2849493.99</v>
      </c>
    </row>
    <row r="31" spans="1:6" ht="12.75">
      <c r="A31" s="147" t="s">
        <v>437</v>
      </c>
      <c r="F31" s="147" t="s">
        <v>436</v>
      </c>
    </row>
  </sheetData>
  <sheetProtection/>
  <mergeCells count="11">
    <mergeCell ref="D8:D10"/>
    <mergeCell ref="E8:F8"/>
    <mergeCell ref="E9:E10"/>
    <mergeCell ref="F9:F10"/>
    <mergeCell ref="D2:H2"/>
    <mergeCell ref="A12:F12"/>
    <mergeCell ref="A21:F21"/>
    <mergeCell ref="A5:F5"/>
    <mergeCell ref="A8:A10"/>
    <mergeCell ref="B8:B10"/>
    <mergeCell ref="C8:C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PageLayoutView="0" workbookViewId="0" topLeftCell="A76">
      <selection activeCell="P84" sqref="P84"/>
    </sheetView>
  </sheetViews>
  <sheetFormatPr defaultColWidth="9.00390625" defaultRowHeight="12.75"/>
  <cols>
    <col min="1" max="3" width="12.00390625" style="54" customWidth="1"/>
    <col min="4" max="4" width="40.75390625" style="54" customWidth="1"/>
    <col min="5" max="16" width="13.75390625" style="54" customWidth="1"/>
    <col min="17" max="16384" width="9.125" style="54" customWidth="1"/>
  </cols>
  <sheetData>
    <row r="1" ht="12.75">
      <c r="M1" s="54" t="s">
        <v>311</v>
      </c>
    </row>
    <row r="2" spans="13:17" ht="15.75">
      <c r="M2" s="217" t="s">
        <v>450</v>
      </c>
      <c r="N2" s="223"/>
      <c r="O2" s="223"/>
      <c r="P2" s="223"/>
      <c r="Q2" s="223"/>
    </row>
    <row r="3" ht="15.75">
      <c r="M3" s="184" t="s">
        <v>394</v>
      </c>
    </row>
    <row r="4" ht="15.75">
      <c r="M4" s="184" t="s">
        <v>449</v>
      </c>
    </row>
    <row r="5" spans="1:16" ht="12.75">
      <c r="A5" s="227" t="s">
        <v>310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12.75">
      <c r="A6" s="227" t="s">
        <v>309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1:16" ht="12.75">
      <c r="A7" s="163" t="s">
        <v>422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</row>
    <row r="8" spans="1:16" ht="12.75">
      <c r="A8" s="154" t="s">
        <v>75</v>
      </c>
      <c r="P8" s="93" t="s">
        <v>308</v>
      </c>
    </row>
    <row r="9" spans="1:16" ht="12.75">
      <c r="A9" s="228" t="s">
        <v>77</v>
      </c>
      <c r="B9" s="228" t="s">
        <v>76</v>
      </c>
      <c r="C9" s="228" t="s">
        <v>60</v>
      </c>
      <c r="D9" s="220" t="s">
        <v>78</v>
      </c>
      <c r="E9" s="220" t="s">
        <v>0</v>
      </c>
      <c r="F9" s="220"/>
      <c r="G9" s="220"/>
      <c r="H9" s="220"/>
      <c r="I9" s="220"/>
      <c r="J9" s="220" t="s">
        <v>1</v>
      </c>
      <c r="K9" s="220"/>
      <c r="L9" s="220"/>
      <c r="M9" s="220"/>
      <c r="N9" s="220"/>
      <c r="O9" s="220"/>
      <c r="P9" s="221" t="s">
        <v>307</v>
      </c>
    </row>
    <row r="10" spans="1:16" ht="12.75">
      <c r="A10" s="220"/>
      <c r="B10" s="220"/>
      <c r="C10" s="220"/>
      <c r="D10" s="220"/>
      <c r="E10" s="221" t="s">
        <v>57</v>
      </c>
      <c r="F10" s="220" t="s">
        <v>306</v>
      </c>
      <c r="G10" s="220" t="s">
        <v>305</v>
      </c>
      <c r="H10" s="220"/>
      <c r="I10" s="220" t="s">
        <v>304</v>
      </c>
      <c r="J10" s="221" t="s">
        <v>57</v>
      </c>
      <c r="K10" s="220" t="s">
        <v>64</v>
      </c>
      <c r="L10" s="220" t="s">
        <v>306</v>
      </c>
      <c r="M10" s="220" t="s">
        <v>305</v>
      </c>
      <c r="N10" s="220"/>
      <c r="O10" s="220" t="s">
        <v>304</v>
      </c>
      <c r="P10" s="220"/>
    </row>
    <row r="11" spans="1:16" ht="12.75">
      <c r="A11" s="220"/>
      <c r="B11" s="220"/>
      <c r="C11" s="220"/>
      <c r="D11" s="220"/>
      <c r="E11" s="220"/>
      <c r="F11" s="220"/>
      <c r="G11" s="220" t="s">
        <v>303</v>
      </c>
      <c r="H11" s="220" t="s">
        <v>302</v>
      </c>
      <c r="I11" s="220"/>
      <c r="J11" s="220"/>
      <c r="K11" s="220"/>
      <c r="L11" s="220"/>
      <c r="M11" s="220" t="s">
        <v>303</v>
      </c>
      <c r="N11" s="220" t="s">
        <v>302</v>
      </c>
      <c r="O11" s="220"/>
      <c r="P11" s="220"/>
    </row>
    <row r="12" spans="1:16" ht="44.25" customHeigh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</row>
    <row r="13" spans="1:16" ht="12.75">
      <c r="A13" s="208">
        <v>1</v>
      </c>
      <c r="B13" s="208">
        <v>2</v>
      </c>
      <c r="C13" s="208">
        <v>3</v>
      </c>
      <c r="D13" s="208">
        <v>4</v>
      </c>
      <c r="E13" s="209">
        <v>5</v>
      </c>
      <c r="F13" s="208">
        <v>6</v>
      </c>
      <c r="G13" s="208">
        <v>7</v>
      </c>
      <c r="H13" s="208">
        <v>8</v>
      </c>
      <c r="I13" s="208">
        <v>9</v>
      </c>
      <c r="J13" s="209">
        <v>10</v>
      </c>
      <c r="K13" s="208">
        <v>11</v>
      </c>
      <c r="L13" s="208">
        <v>12</v>
      </c>
      <c r="M13" s="208">
        <v>13</v>
      </c>
      <c r="N13" s="208">
        <v>14</v>
      </c>
      <c r="O13" s="208">
        <v>15</v>
      </c>
      <c r="P13" s="209">
        <v>16</v>
      </c>
    </row>
    <row r="14" spans="1:16" ht="12.75">
      <c r="A14" s="162" t="s">
        <v>10</v>
      </c>
      <c r="B14" s="161"/>
      <c r="C14" s="160"/>
      <c r="D14" s="159" t="s">
        <v>301</v>
      </c>
      <c r="E14" s="155">
        <v>34418425.1</v>
      </c>
      <c r="F14" s="158">
        <v>33518425.1</v>
      </c>
      <c r="G14" s="158">
        <v>19671170</v>
      </c>
      <c r="H14" s="158">
        <v>1520600</v>
      </c>
      <c r="I14" s="158">
        <v>900000</v>
      </c>
      <c r="J14" s="155">
        <v>3770682</v>
      </c>
      <c r="K14" s="158">
        <v>2356666</v>
      </c>
      <c r="L14" s="158">
        <v>1344016</v>
      </c>
      <c r="M14" s="158">
        <v>130000</v>
      </c>
      <c r="N14" s="158">
        <v>304365</v>
      </c>
      <c r="O14" s="158">
        <v>2426666</v>
      </c>
      <c r="P14" s="155">
        <f aca="true" t="shared" si="0" ref="P14:P45">E14+J14</f>
        <v>38189107.1</v>
      </c>
    </row>
    <row r="15" spans="1:16" ht="12.75">
      <c r="A15" s="162" t="s">
        <v>9</v>
      </c>
      <c r="B15" s="161"/>
      <c r="C15" s="160"/>
      <c r="D15" s="159" t="s">
        <v>300</v>
      </c>
      <c r="E15" s="155">
        <v>34418425.1</v>
      </c>
      <c r="F15" s="158">
        <v>33518425.1</v>
      </c>
      <c r="G15" s="158">
        <v>19671170</v>
      </c>
      <c r="H15" s="158">
        <v>1520600</v>
      </c>
      <c r="I15" s="158">
        <v>900000</v>
      </c>
      <c r="J15" s="155">
        <v>3770682</v>
      </c>
      <c r="K15" s="158">
        <v>2356666</v>
      </c>
      <c r="L15" s="158">
        <v>1344016</v>
      </c>
      <c r="M15" s="158">
        <v>130000</v>
      </c>
      <c r="N15" s="158">
        <v>304365</v>
      </c>
      <c r="O15" s="158">
        <v>2426666</v>
      </c>
      <c r="P15" s="155">
        <f t="shared" si="0"/>
        <v>38189107.1</v>
      </c>
    </row>
    <row r="16" spans="1:16" ht="63.75">
      <c r="A16" s="96" t="s">
        <v>12</v>
      </c>
      <c r="B16" s="96" t="s">
        <v>29</v>
      </c>
      <c r="C16" s="139" t="s">
        <v>8</v>
      </c>
      <c r="D16" s="138" t="s">
        <v>13</v>
      </c>
      <c r="E16" s="94">
        <v>15290300</v>
      </c>
      <c r="F16" s="95">
        <v>15290300</v>
      </c>
      <c r="G16" s="95">
        <v>11214770</v>
      </c>
      <c r="H16" s="95">
        <v>859000</v>
      </c>
      <c r="I16" s="95">
        <v>0</v>
      </c>
      <c r="J16" s="94">
        <v>108000</v>
      </c>
      <c r="K16" s="95">
        <v>28000</v>
      </c>
      <c r="L16" s="95">
        <v>55000</v>
      </c>
      <c r="M16" s="95">
        <v>0</v>
      </c>
      <c r="N16" s="95">
        <v>0</v>
      </c>
      <c r="O16" s="95">
        <v>53000</v>
      </c>
      <c r="P16" s="94">
        <f t="shared" si="0"/>
        <v>15398300</v>
      </c>
    </row>
    <row r="17" spans="1:16" ht="38.25">
      <c r="A17" s="96" t="s">
        <v>299</v>
      </c>
      <c r="B17" s="96" t="s">
        <v>40</v>
      </c>
      <c r="C17" s="139" t="s">
        <v>8</v>
      </c>
      <c r="D17" s="138" t="s">
        <v>340</v>
      </c>
      <c r="E17" s="94">
        <v>270200</v>
      </c>
      <c r="F17" s="95">
        <v>270200</v>
      </c>
      <c r="G17" s="95">
        <v>216500</v>
      </c>
      <c r="H17" s="95">
        <v>0</v>
      </c>
      <c r="I17" s="95">
        <v>0</v>
      </c>
      <c r="J17" s="94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4">
        <f t="shared" si="0"/>
        <v>270200</v>
      </c>
    </row>
    <row r="18" spans="1:16" ht="12.75">
      <c r="A18" s="96" t="s">
        <v>28</v>
      </c>
      <c r="B18" s="96" t="s">
        <v>14</v>
      </c>
      <c r="C18" s="139" t="s">
        <v>4</v>
      </c>
      <c r="D18" s="138" t="s">
        <v>27</v>
      </c>
      <c r="E18" s="94">
        <v>330250</v>
      </c>
      <c r="F18" s="95">
        <v>330250</v>
      </c>
      <c r="G18" s="95">
        <v>0</v>
      </c>
      <c r="H18" s="95">
        <v>0</v>
      </c>
      <c r="I18" s="95">
        <v>0</v>
      </c>
      <c r="J18" s="94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4">
        <f t="shared" si="0"/>
        <v>330250</v>
      </c>
    </row>
    <row r="19" spans="1:16" ht="25.5">
      <c r="A19" s="96" t="s">
        <v>111</v>
      </c>
      <c r="B19" s="96" t="s">
        <v>112</v>
      </c>
      <c r="C19" s="139" t="s">
        <v>113</v>
      </c>
      <c r="D19" s="138" t="s">
        <v>107</v>
      </c>
      <c r="E19" s="94">
        <v>2384820</v>
      </c>
      <c r="F19" s="95">
        <v>2384820</v>
      </c>
      <c r="G19" s="95">
        <v>0</v>
      </c>
      <c r="H19" s="95">
        <v>0</v>
      </c>
      <c r="I19" s="95">
        <v>0</v>
      </c>
      <c r="J19" s="94">
        <v>356077</v>
      </c>
      <c r="K19" s="95">
        <v>356077</v>
      </c>
      <c r="L19" s="95">
        <v>0</v>
      </c>
      <c r="M19" s="95">
        <v>0</v>
      </c>
      <c r="N19" s="95">
        <v>0</v>
      </c>
      <c r="O19" s="95">
        <v>356077</v>
      </c>
      <c r="P19" s="94">
        <f t="shared" si="0"/>
        <v>2740897</v>
      </c>
    </row>
    <row r="20" spans="1:16" ht="38.25">
      <c r="A20" s="96" t="s">
        <v>103</v>
      </c>
      <c r="B20" s="96" t="s">
        <v>104</v>
      </c>
      <c r="C20" s="139" t="s">
        <v>105</v>
      </c>
      <c r="D20" s="138" t="s">
        <v>106</v>
      </c>
      <c r="E20" s="94">
        <v>1191480</v>
      </c>
      <c r="F20" s="95">
        <v>1191480</v>
      </c>
      <c r="G20" s="95">
        <v>0</v>
      </c>
      <c r="H20" s="95">
        <v>0</v>
      </c>
      <c r="I20" s="95">
        <v>0</v>
      </c>
      <c r="J20" s="94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4">
        <f t="shared" si="0"/>
        <v>1191480</v>
      </c>
    </row>
    <row r="21" spans="1:16" ht="25.5">
      <c r="A21" s="96" t="s">
        <v>96</v>
      </c>
      <c r="B21" s="96" t="s">
        <v>97</v>
      </c>
      <c r="C21" s="139" t="s">
        <v>98</v>
      </c>
      <c r="D21" s="138" t="s">
        <v>99</v>
      </c>
      <c r="E21" s="94">
        <v>464775.1</v>
      </c>
      <c r="F21" s="95">
        <v>464775.1</v>
      </c>
      <c r="G21" s="95">
        <v>0</v>
      </c>
      <c r="H21" s="95">
        <v>0</v>
      </c>
      <c r="I21" s="95">
        <v>0</v>
      </c>
      <c r="J21" s="94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4">
        <f t="shared" si="0"/>
        <v>464775.1</v>
      </c>
    </row>
    <row r="22" spans="1:16" ht="25.5">
      <c r="A22" s="96" t="s">
        <v>357</v>
      </c>
      <c r="B22" s="96" t="s">
        <v>356</v>
      </c>
      <c r="C22" s="139" t="s">
        <v>98</v>
      </c>
      <c r="D22" s="138" t="s">
        <v>355</v>
      </c>
      <c r="E22" s="94">
        <v>70000</v>
      </c>
      <c r="F22" s="95">
        <v>70000</v>
      </c>
      <c r="G22" s="95">
        <v>0</v>
      </c>
      <c r="H22" s="95">
        <v>0</v>
      </c>
      <c r="I22" s="95">
        <v>0</v>
      </c>
      <c r="J22" s="94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4">
        <f t="shared" si="0"/>
        <v>70000</v>
      </c>
    </row>
    <row r="23" spans="1:16" ht="25.5">
      <c r="A23" s="96" t="s">
        <v>115</v>
      </c>
      <c r="B23" s="96" t="s">
        <v>116</v>
      </c>
      <c r="C23" s="139" t="s">
        <v>98</v>
      </c>
      <c r="D23" s="138" t="s">
        <v>117</v>
      </c>
      <c r="E23" s="94">
        <v>31000</v>
      </c>
      <c r="F23" s="95">
        <v>31000</v>
      </c>
      <c r="G23" s="95">
        <v>0</v>
      </c>
      <c r="H23" s="95">
        <v>0</v>
      </c>
      <c r="I23" s="95">
        <v>0</v>
      </c>
      <c r="J23" s="94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4">
        <f t="shared" si="0"/>
        <v>31000</v>
      </c>
    </row>
    <row r="24" spans="1:16" ht="25.5">
      <c r="A24" s="96" t="s">
        <v>354</v>
      </c>
      <c r="B24" s="96" t="s">
        <v>353</v>
      </c>
      <c r="C24" s="139" t="s">
        <v>264</v>
      </c>
      <c r="D24" s="138" t="s">
        <v>352</v>
      </c>
      <c r="E24" s="94">
        <v>16000</v>
      </c>
      <c r="F24" s="95">
        <v>16000</v>
      </c>
      <c r="G24" s="95">
        <v>0</v>
      </c>
      <c r="H24" s="95">
        <v>0</v>
      </c>
      <c r="I24" s="95">
        <v>0</v>
      </c>
      <c r="J24" s="94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4">
        <f t="shared" si="0"/>
        <v>16000</v>
      </c>
    </row>
    <row r="25" spans="1:16" ht="38.25">
      <c r="A25" s="96" t="s">
        <v>298</v>
      </c>
      <c r="B25" s="96" t="s">
        <v>297</v>
      </c>
      <c r="C25" s="139" t="s">
        <v>264</v>
      </c>
      <c r="D25" s="138" t="s">
        <v>296</v>
      </c>
      <c r="E25" s="94">
        <v>12700</v>
      </c>
      <c r="F25" s="95">
        <v>12700</v>
      </c>
      <c r="G25" s="95">
        <v>0</v>
      </c>
      <c r="H25" s="95">
        <v>0</v>
      </c>
      <c r="I25" s="95">
        <v>0</v>
      </c>
      <c r="J25" s="94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4">
        <f t="shared" si="0"/>
        <v>12700</v>
      </c>
    </row>
    <row r="26" spans="1:16" ht="51">
      <c r="A26" s="96" t="s">
        <v>295</v>
      </c>
      <c r="B26" s="96" t="s">
        <v>294</v>
      </c>
      <c r="C26" s="139" t="s">
        <v>48</v>
      </c>
      <c r="D26" s="138" t="s">
        <v>102</v>
      </c>
      <c r="E26" s="94">
        <v>7255700</v>
      </c>
      <c r="F26" s="95">
        <v>7255700</v>
      </c>
      <c r="G26" s="95">
        <v>5717355</v>
      </c>
      <c r="H26" s="95">
        <v>178600</v>
      </c>
      <c r="I26" s="95">
        <v>0</v>
      </c>
      <c r="J26" s="94">
        <v>660000</v>
      </c>
      <c r="K26" s="95">
        <v>0</v>
      </c>
      <c r="L26" s="95">
        <v>615000</v>
      </c>
      <c r="M26" s="95">
        <v>0</v>
      </c>
      <c r="N26" s="95">
        <v>65000</v>
      </c>
      <c r="O26" s="95">
        <v>45000</v>
      </c>
      <c r="P26" s="94">
        <f t="shared" si="0"/>
        <v>7915700</v>
      </c>
    </row>
    <row r="27" spans="1:16" ht="25.5">
      <c r="A27" s="96" t="s">
        <v>293</v>
      </c>
      <c r="B27" s="96" t="s">
        <v>292</v>
      </c>
      <c r="C27" s="139" t="s">
        <v>288</v>
      </c>
      <c r="D27" s="138" t="s">
        <v>291</v>
      </c>
      <c r="E27" s="94">
        <v>20000</v>
      </c>
      <c r="F27" s="95">
        <v>20000</v>
      </c>
      <c r="G27" s="95">
        <v>0</v>
      </c>
      <c r="H27" s="95">
        <v>0</v>
      </c>
      <c r="I27" s="95">
        <v>0</v>
      </c>
      <c r="J27" s="94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4">
        <f t="shared" si="0"/>
        <v>20000</v>
      </c>
    </row>
    <row r="28" spans="1:16" ht="25.5">
      <c r="A28" s="96" t="s">
        <v>290</v>
      </c>
      <c r="B28" s="96" t="s">
        <v>289</v>
      </c>
      <c r="C28" s="139" t="s">
        <v>288</v>
      </c>
      <c r="D28" s="138" t="s">
        <v>351</v>
      </c>
      <c r="E28" s="94">
        <v>615600</v>
      </c>
      <c r="F28" s="95">
        <v>615600</v>
      </c>
      <c r="G28" s="95">
        <v>476770</v>
      </c>
      <c r="H28" s="95">
        <v>9500</v>
      </c>
      <c r="I28" s="95">
        <v>0</v>
      </c>
      <c r="J28" s="94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4">
        <f t="shared" si="0"/>
        <v>615600</v>
      </c>
    </row>
    <row r="29" spans="1:16" ht="38.25">
      <c r="A29" s="96" t="s">
        <v>350</v>
      </c>
      <c r="B29" s="96" t="s">
        <v>349</v>
      </c>
      <c r="C29" s="139" t="s">
        <v>348</v>
      </c>
      <c r="D29" s="138" t="s">
        <v>347</v>
      </c>
      <c r="E29" s="94">
        <v>8800</v>
      </c>
      <c r="F29" s="95">
        <v>8800</v>
      </c>
      <c r="G29" s="95">
        <v>0</v>
      </c>
      <c r="H29" s="95">
        <v>0</v>
      </c>
      <c r="I29" s="95">
        <v>0</v>
      </c>
      <c r="J29" s="94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4">
        <f t="shared" si="0"/>
        <v>8800</v>
      </c>
    </row>
    <row r="30" spans="1:16" ht="12.75">
      <c r="A30" s="96" t="s">
        <v>55</v>
      </c>
      <c r="B30" s="96" t="s">
        <v>287</v>
      </c>
      <c r="C30" s="139" t="s">
        <v>286</v>
      </c>
      <c r="D30" s="138" t="s">
        <v>54</v>
      </c>
      <c r="E30" s="94">
        <v>318500</v>
      </c>
      <c r="F30" s="95">
        <v>318500</v>
      </c>
      <c r="G30" s="95">
        <v>260000</v>
      </c>
      <c r="H30" s="95">
        <v>0</v>
      </c>
      <c r="I30" s="95">
        <v>0</v>
      </c>
      <c r="J30" s="94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4">
        <f t="shared" si="0"/>
        <v>318500</v>
      </c>
    </row>
    <row r="31" spans="1:16" ht="25.5">
      <c r="A31" s="96" t="s">
        <v>30</v>
      </c>
      <c r="B31" s="96" t="s">
        <v>285</v>
      </c>
      <c r="C31" s="139" t="s">
        <v>2</v>
      </c>
      <c r="D31" s="138" t="s">
        <v>34</v>
      </c>
      <c r="E31" s="94">
        <v>214000</v>
      </c>
      <c r="F31" s="95">
        <v>214000</v>
      </c>
      <c r="G31" s="95">
        <v>0</v>
      </c>
      <c r="H31" s="95">
        <v>0</v>
      </c>
      <c r="I31" s="95">
        <v>0</v>
      </c>
      <c r="J31" s="94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4">
        <f t="shared" si="0"/>
        <v>214000</v>
      </c>
    </row>
    <row r="32" spans="1:16" ht="12.75">
      <c r="A32" s="96" t="s">
        <v>284</v>
      </c>
      <c r="B32" s="96" t="s">
        <v>241</v>
      </c>
      <c r="C32" s="139" t="s">
        <v>240</v>
      </c>
      <c r="D32" s="138" t="s">
        <v>239</v>
      </c>
      <c r="E32" s="94">
        <v>20400</v>
      </c>
      <c r="F32" s="95">
        <v>20400</v>
      </c>
      <c r="G32" s="95">
        <v>0</v>
      </c>
      <c r="H32" s="95">
        <v>0</v>
      </c>
      <c r="I32" s="95">
        <v>0</v>
      </c>
      <c r="J32" s="94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4">
        <f t="shared" si="0"/>
        <v>20400</v>
      </c>
    </row>
    <row r="33" spans="1:16" ht="25.5">
      <c r="A33" s="96" t="s">
        <v>283</v>
      </c>
      <c r="B33" s="96" t="s">
        <v>282</v>
      </c>
      <c r="C33" s="139" t="s">
        <v>17</v>
      </c>
      <c r="D33" s="138" t="s">
        <v>346</v>
      </c>
      <c r="E33" s="94">
        <v>0</v>
      </c>
      <c r="F33" s="95">
        <v>0</v>
      </c>
      <c r="G33" s="95">
        <v>0</v>
      </c>
      <c r="H33" s="95">
        <v>0</v>
      </c>
      <c r="I33" s="95">
        <v>0</v>
      </c>
      <c r="J33" s="94">
        <v>338600</v>
      </c>
      <c r="K33" s="95">
        <v>0</v>
      </c>
      <c r="L33" s="95">
        <v>338600</v>
      </c>
      <c r="M33" s="95">
        <v>130000</v>
      </c>
      <c r="N33" s="95">
        <v>175000</v>
      </c>
      <c r="O33" s="95">
        <v>0</v>
      </c>
      <c r="P33" s="94">
        <f t="shared" si="0"/>
        <v>338600</v>
      </c>
    </row>
    <row r="34" spans="1:16" ht="51">
      <c r="A34" s="96" t="s">
        <v>70</v>
      </c>
      <c r="B34" s="96" t="s">
        <v>69</v>
      </c>
      <c r="C34" s="139" t="s">
        <v>17</v>
      </c>
      <c r="D34" s="138" t="s">
        <v>68</v>
      </c>
      <c r="E34" s="94">
        <v>900000</v>
      </c>
      <c r="F34" s="95">
        <v>0</v>
      </c>
      <c r="G34" s="95">
        <v>0</v>
      </c>
      <c r="H34" s="95">
        <v>0</v>
      </c>
      <c r="I34" s="95">
        <v>900000</v>
      </c>
      <c r="J34" s="94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4">
        <f t="shared" si="0"/>
        <v>900000</v>
      </c>
    </row>
    <row r="35" spans="1:16" ht="12.75">
      <c r="A35" s="96" t="s">
        <v>19</v>
      </c>
      <c r="B35" s="96" t="s">
        <v>18</v>
      </c>
      <c r="C35" s="139" t="s">
        <v>17</v>
      </c>
      <c r="D35" s="138" t="s">
        <v>16</v>
      </c>
      <c r="E35" s="94">
        <v>3697100</v>
      </c>
      <c r="F35" s="95">
        <v>3697100</v>
      </c>
      <c r="G35" s="95">
        <v>1785775</v>
      </c>
      <c r="H35" s="95">
        <v>300000</v>
      </c>
      <c r="I35" s="95">
        <v>0</v>
      </c>
      <c r="J35" s="94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4">
        <f t="shared" si="0"/>
        <v>3697100</v>
      </c>
    </row>
    <row r="36" spans="1:16" ht="76.5">
      <c r="A36" s="96" t="s">
        <v>442</v>
      </c>
      <c r="B36" s="96" t="s">
        <v>448</v>
      </c>
      <c r="C36" s="139" t="s">
        <v>443</v>
      </c>
      <c r="D36" s="138" t="s">
        <v>440</v>
      </c>
      <c r="E36" s="94">
        <v>0</v>
      </c>
      <c r="F36" s="95">
        <v>0</v>
      </c>
      <c r="G36" s="95">
        <v>0</v>
      </c>
      <c r="H36" s="95">
        <v>0</v>
      </c>
      <c r="I36" s="95">
        <v>0</v>
      </c>
      <c r="J36" s="94">
        <v>901976</v>
      </c>
      <c r="K36" s="95">
        <v>901976</v>
      </c>
      <c r="L36" s="95">
        <v>0</v>
      </c>
      <c r="M36" s="95">
        <v>0</v>
      </c>
      <c r="N36" s="95">
        <v>0</v>
      </c>
      <c r="O36" s="95">
        <v>901976</v>
      </c>
      <c r="P36" s="94">
        <f t="shared" si="0"/>
        <v>901976</v>
      </c>
    </row>
    <row r="37" spans="1:16" ht="12.75">
      <c r="A37" s="96" t="s">
        <v>383</v>
      </c>
      <c r="B37" s="96" t="s">
        <v>382</v>
      </c>
      <c r="C37" s="139" t="s">
        <v>371</v>
      </c>
      <c r="D37" s="138" t="s">
        <v>372</v>
      </c>
      <c r="E37" s="94">
        <v>0</v>
      </c>
      <c r="F37" s="95">
        <v>0</v>
      </c>
      <c r="G37" s="95">
        <v>0</v>
      </c>
      <c r="H37" s="95">
        <v>0</v>
      </c>
      <c r="I37" s="95">
        <v>0</v>
      </c>
      <c r="J37" s="94">
        <v>184000</v>
      </c>
      <c r="K37" s="95">
        <v>184000</v>
      </c>
      <c r="L37" s="95">
        <v>0</v>
      </c>
      <c r="M37" s="95">
        <v>0</v>
      </c>
      <c r="N37" s="95">
        <v>0</v>
      </c>
      <c r="O37" s="95">
        <v>184000</v>
      </c>
      <c r="P37" s="94">
        <f t="shared" si="0"/>
        <v>184000</v>
      </c>
    </row>
    <row r="38" spans="1:16" ht="25.5">
      <c r="A38" s="96" t="s">
        <v>87</v>
      </c>
      <c r="B38" s="96" t="s">
        <v>91</v>
      </c>
      <c r="C38" s="139" t="s">
        <v>67</v>
      </c>
      <c r="D38" s="138" t="s">
        <v>345</v>
      </c>
      <c r="E38" s="94">
        <v>0</v>
      </c>
      <c r="F38" s="95">
        <v>0</v>
      </c>
      <c r="G38" s="95">
        <v>0</v>
      </c>
      <c r="H38" s="95">
        <v>0</v>
      </c>
      <c r="I38" s="95">
        <v>0</v>
      </c>
      <c r="J38" s="94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4">
        <f t="shared" si="0"/>
        <v>0</v>
      </c>
    </row>
    <row r="39" spans="1:16" ht="25.5">
      <c r="A39" s="96" t="s">
        <v>373</v>
      </c>
      <c r="B39" s="96" t="s">
        <v>374</v>
      </c>
      <c r="C39" s="139" t="s">
        <v>67</v>
      </c>
      <c r="D39" s="138" t="s">
        <v>375</v>
      </c>
      <c r="E39" s="94">
        <v>0</v>
      </c>
      <c r="F39" s="95">
        <v>0</v>
      </c>
      <c r="G39" s="95">
        <v>0</v>
      </c>
      <c r="H39" s="95">
        <v>0</v>
      </c>
      <c r="I39" s="95">
        <v>0</v>
      </c>
      <c r="J39" s="94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4">
        <f t="shared" si="0"/>
        <v>0</v>
      </c>
    </row>
    <row r="40" spans="1:16" ht="38.25">
      <c r="A40" s="96" t="s">
        <v>408</v>
      </c>
      <c r="B40" s="96" t="s">
        <v>409</v>
      </c>
      <c r="C40" s="139" t="s">
        <v>53</v>
      </c>
      <c r="D40" s="138" t="s">
        <v>410</v>
      </c>
      <c r="E40" s="94">
        <v>0</v>
      </c>
      <c r="F40" s="95">
        <v>0</v>
      </c>
      <c r="G40" s="95">
        <v>0</v>
      </c>
      <c r="H40" s="95">
        <v>0</v>
      </c>
      <c r="I40" s="95">
        <v>0</v>
      </c>
      <c r="J40" s="94">
        <v>784173</v>
      </c>
      <c r="K40" s="95">
        <v>784173</v>
      </c>
      <c r="L40" s="95">
        <v>0</v>
      </c>
      <c r="M40" s="95">
        <v>0</v>
      </c>
      <c r="N40" s="95">
        <v>0</v>
      </c>
      <c r="O40" s="95">
        <v>784173</v>
      </c>
      <c r="P40" s="94">
        <f t="shared" si="0"/>
        <v>784173</v>
      </c>
    </row>
    <row r="41" spans="1:16" ht="38.25">
      <c r="A41" s="96" t="s">
        <v>33</v>
      </c>
      <c r="B41" s="96" t="s">
        <v>32</v>
      </c>
      <c r="C41" s="139" t="s">
        <v>15</v>
      </c>
      <c r="D41" s="138" t="s">
        <v>31</v>
      </c>
      <c r="E41" s="94">
        <v>0</v>
      </c>
      <c r="F41" s="95">
        <v>0</v>
      </c>
      <c r="G41" s="95">
        <v>0</v>
      </c>
      <c r="H41" s="95">
        <v>0</v>
      </c>
      <c r="I41" s="95">
        <v>0</v>
      </c>
      <c r="J41" s="94">
        <v>100000</v>
      </c>
      <c r="K41" s="95">
        <v>100000</v>
      </c>
      <c r="L41" s="95">
        <v>0</v>
      </c>
      <c r="M41" s="95">
        <v>0</v>
      </c>
      <c r="N41" s="95">
        <v>0</v>
      </c>
      <c r="O41" s="95">
        <v>100000</v>
      </c>
      <c r="P41" s="94">
        <f t="shared" si="0"/>
        <v>100000</v>
      </c>
    </row>
    <row r="42" spans="1:16" ht="38.25">
      <c r="A42" s="96" t="s">
        <v>435</v>
      </c>
      <c r="B42" s="96" t="s">
        <v>434</v>
      </c>
      <c r="C42" s="139" t="s">
        <v>433</v>
      </c>
      <c r="D42" s="138" t="s">
        <v>432</v>
      </c>
      <c r="E42" s="94">
        <v>1110000</v>
      </c>
      <c r="F42" s="95">
        <v>1110000</v>
      </c>
      <c r="G42" s="95">
        <v>0</v>
      </c>
      <c r="H42" s="95">
        <v>0</v>
      </c>
      <c r="I42" s="95">
        <v>0</v>
      </c>
      <c r="J42" s="94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4">
        <f t="shared" si="0"/>
        <v>1110000</v>
      </c>
    </row>
    <row r="43" spans="1:16" ht="12.75">
      <c r="A43" s="96" t="s">
        <v>281</v>
      </c>
      <c r="B43" s="96" t="s">
        <v>280</v>
      </c>
      <c r="C43" s="139" t="s">
        <v>279</v>
      </c>
      <c r="D43" s="138" t="s">
        <v>278</v>
      </c>
      <c r="E43" s="94">
        <v>176500</v>
      </c>
      <c r="F43" s="95">
        <v>176500</v>
      </c>
      <c r="G43" s="95">
        <v>0</v>
      </c>
      <c r="H43" s="95">
        <v>173500</v>
      </c>
      <c r="I43" s="95">
        <v>0</v>
      </c>
      <c r="J43" s="94">
        <v>46300</v>
      </c>
      <c r="K43" s="95">
        <v>0</v>
      </c>
      <c r="L43" s="95">
        <v>46300</v>
      </c>
      <c r="M43" s="95">
        <v>0</v>
      </c>
      <c r="N43" s="95">
        <v>32300</v>
      </c>
      <c r="O43" s="95">
        <v>0</v>
      </c>
      <c r="P43" s="94">
        <f t="shared" si="0"/>
        <v>222800</v>
      </c>
    </row>
    <row r="44" spans="1:16" ht="63.75">
      <c r="A44" s="96" t="s">
        <v>108</v>
      </c>
      <c r="B44" s="96" t="s">
        <v>109</v>
      </c>
      <c r="C44" s="139" t="s">
        <v>53</v>
      </c>
      <c r="D44" s="138" t="s">
        <v>110</v>
      </c>
      <c r="E44" s="94">
        <v>0</v>
      </c>
      <c r="F44" s="95">
        <v>0</v>
      </c>
      <c r="G44" s="95">
        <v>0</v>
      </c>
      <c r="H44" s="95">
        <v>0</v>
      </c>
      <c r="I44" s="95">
        <v>0</v>
      </c>
      <c r="J44" s="94">
        <v>2440</v>
      </c>
      <c r="K44" s="95">
        <v>2440</v>
      </c>
      <c r="L44" s="95">
        <v>0</v>
      </c>
      <c r="M44" s="95">
        <v>0</v>
      </c>
      <c r="N44" s="95">
        <v>0</v>
      </c>
      <c r="O44" s="95">
        <v>2440</v>
      </c>
      <c r="P44" s="94">
        <f t="shared" si="0"/>
        <v>2440</v>
      </c>
    </row>
    <row r="45" spans="1:16" ht="25.5">
      <c r="A45" s="96" t="s">
        <v>277</v>
      </c>
      <c r="B45" s="96" t="s">
        <v>276</v>
      </c>
      <c r="C45" s="139" t="s">
        <v>53</v>
      </c>
      <c r="D45" s="138" t="s">
        <v>275</v>
      </c>
      <c r="E45" s="94">
        <v>5300</v>
      </c>
      <c r="F45" s="95">
        <v>5300</v>
      </c>
      <c r="G45" s="95">
        <v>0</v>
      </c>
      <c r="H45" s="95">
        <v>0</v>
      </c>
      <c r="I45" s="95">
        <v>0</v>
      </c>
      <c r="J45" s="94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4">
        <f t="shared" si="0"/>
        <v>5300</v>
      </c>
    </row>
    <row r="46" spans="1:16" ht="89.25">
      <c r="A46" s="96" t="s">
        <v>381</v>
      </c>
      <c r="B46" s="96" t="s">
        <v>380</v>
      </c>
      <c r="C46" s="139" t="s">
        <v>53</v>
      </c>
      <c r="D46" s="138" t="s">
        <v>379</v>
      </c>
      <c r="E46" s="94">
        <v>0</v>
      </c>
      <c r="F46" s="95">
        <v>0</v>
      </c>
      <c r="G46" s="95">
        <v>0</v>
      </c>
      <c r="H46" s="95">
        <v>0</v>
      </c>
      <c r="I46" s="95">
        <v>0</v>
      </c>
      <c r="J46" s="94">
        <v>32065</v>
      </c>
      <c r="K46" s="95">
        <v>0</v>
      </c>
      <c r="L46" s="95">
        <v>32065</v>
      </c>
      <c r="M46" s="95">
        <v>0</v>
      </c>
      <c r="N46" s="95">
        <v>32065</v>
      </c>
      <c r="O46" s="95">
        <v>0</v>
      </c>
      <c r="P46" s="94">
        <f aca="true" t="shared" si="1" ref="P46:P81">E46+J46</f>
        <v>32065</v>
      </c>
    </row>
    <row r="47" spans="1:16" ht="38.25">
      <c r="A47" s="96" t="s">
        <v>344</v>
      </c>
      <c r="B47" s="96" t="s">
        <v>343</v>
      </c>
      <c r="C47" s="139" t="s">
        <v>342</v>
      </c>
      <c r="D47" s="138" t="s">
        <v>341</v>
      </c>
      <c r="E47" s="94">
        <v>15000</v>
      </c>
      <c r="F47" s="95">
        <v>15000</v>
      </c>
      <c r="G47" s="95">
        <v>0</v>
      </c>
      <c r="H47" s="95">
        <v>0</v>
      </c>
      <c r="I47" s="95">
        <v>0</v>
      </c>
      <c r="J47" s="94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4">
        <f t="shared" si="1"/>
        <v>15000</v>
      </c>
    </row>
    <row r="48" spans="1:16" ht="25.5">
      <c r="A48" s="96" t="s">
        <v>274</v>
      </c>
      <c r="B48" s="96" t="s">
        <v>273</v>
      </c>
      <c r="C48" s="139" t="s">
        <v>272</v>
      </c>
      <c r="D48" s="138" t="s">
        <v>271</v>
      </c>
      <c r="E48" s="94">
        <v>0</v>
      </c>
      <c r="F48" s="95">
        <v>0</v>
      </c>
      <c r="G48" s="95">
        <v>0</v>
      </c>
      <c r="H48" s="95">
        <v>0</v>
      </c>
      <c r="I48" s="95">
        <v>0</v>
      </c>
      <c r="J48" s="94">
        <v>257051</v>
      </c>
      <c r="K48" s="95">
        <v>0</v>
      </c>
      <c r="L48" s="95">
        <v>257051</v>
      </c>
      <c r="M48" s="95">
        <v>0</v>
      </c>
      <c r="N48" s="95">
        <v>0</v>
      </c>
      <c r="O48" s="95">
        <v>0</v>
      </c>
      <c r="P48" s="94">
        <f t="shared" si="1"/>
        <v>257051</v>
      </c>
    </row>
    <row r="49" spans="1:16" ht="25.5">
      <c r="A49" s="162" t="s">
        <v>52</v>
      </c>
      <c r="B49" s="161"/>
      <c r="C49" s="160"/>
      <c r="D49" s="159" t="s">
        <v>50</v>
      </c>
      <c r="E49" s="155">
        <v>61247904.410000004</v>
      </c>
      <c r="F49" s="158">
        <v>61247904.410000004</v>
      </c>
      <c r="G49" s="158">
        <v>43072256.550000004</v>
      </c>
      <c r="H49" s="158">
        <v>4992704.899999999</v>
      </c>
      <c r="I49" s="158">
        <v>0</v>
      </c>
      <c r="J49" s="155">
        <v>1069767.99</v>
      </c>
      <c r="K49" s="158">
        <v>495267.99</v>
      </c>
      <c r="L49" s="158">
        <v>529500</v>
      </c>
      <c r="M49" s="158">
        <v>0</v>
      </c>
      <c r="N49" s="158">
        <v>0</v>
      </c>
      <c r="O49" s="158">
        <v>540267.99</v>
      </c>
      <c r="P49" s="155">
        <f t="shared" si="1"/>
        <v>62317672.400000006</v>
      </c>
    </row>
    <row r="50" spans="1:16" ht="25.5">
      <c r="A50" s="162" t="s">
        <v>51</v>
      </c>
      <c r="B50" s="161"/>
      <c r="C50" s="160"/>
      <c r="D50" s="159" t="s">
        <v>50</v>
      </c>
      <c r="E50" s="155">
        <v>61247904.410000004</v>
      </c>
      <c r="F50" s="158">
        <v>61247904.410000004</v>
      </c>
      <c r="G50" s="158">
        <v>43072256.550000004</v>
      </c>
      <c r="H50" s="158">
        <v>4992704.899999999</v>
      </c>
      <c r="I50" s="158">
        <v>0</v>
      </c>
      <c r="J50" s="155">
        <v>1069767.99</v>
      </c>
      <c r="K50" s="158">
        <v>495267.99</v>
      </c>
      <c r="L50" s="158">
        <v>529500</v>
      </c>
      <c r="M50" s="158">
        <v>0</v>
      </c>
      <c r="N50" s="158">
        <v>0</v>
      </c>
      <c r="O50" s="158">
        <v>540267.99</v>
      </c>
      <c r="P50" s="155">
        <f t="shared" si="1"/>
        <v>62317672.400000006</v>
      </c>
    </row>
    <row r="51" spans="1:16" ht="38.25">
      <c r="A51" s="96" t="s">
        <v>270</v>
      </c>
      <c r="B51" s="96" t="s">
        <v>40</v>
      </c>
      <c r="C51" s="139" t="s">
        <v>8</v>
      </c>
      <c r="D51" s="138" t="s">
        <v>340</v>
      </c>
      <c r="E51" s="94">
        <v>841600</v>
      </c>
      <c r="F51" s="95">
        <v>841600</v>
      </c>
      <c r="G51" s="95">
        <v>676800</v>
      </c>
      <c r="H51" s="95">
        <v>9000</v>
      </c>
      <c r="I51" s="95">
        <v>0</v>
      </c>
      <c r="J51" s="94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4">
        <f t="shared" si="1"/>
        <v>841600</v>
      </c>
    </row>
    <row r="52" spans="1:16" ht="12.75">
      <c r="A52" s="96" t="s">
        <v>49</v>
      </c>
      <c r="B52" s="96" t="s">
        <v>26</v>
      </c>
      <c r="C52" s="139" t="s">
        <v>25</v>
      </c>
      <c r="D52" s="138" t="s">
        <v>24</v>
      </c>
      <c r="E52" s="94">
        <v>8393800</v>
      </c>
      <c r="F52" s="95">
        <v>8393800</v>
      </c>
      <c r="G52" s="95">
        <v>5566300</v>
      </c>
      <c r="H52" s="95">
        <v>823000</v>
      </c>
      <c r="I52" s="95">
        <v>0</v>
      </c>
      <c r="J52" s="94">
        <v>370250</v>
      </c>
      <c r="K52" s="95">
        <v>20250</v>
      </c>
      <c r="L52" s="95">
        <v>350000</v>
      </c>
      <c r="M52" s="95">
        <v>0</v>
      </c>
      <c r="N52" s="95">
        <v>0</v>
      </c>
      <c r="O52" s="95">
        <v>20250</v>
      </c>
      <c r="P52" s="94">
        <f t="shared" si="1"/>
        <v>8764050</v>
      </c>
    </row>
    <row r="53" spans="1:16" ht="25.5">
      <c r="A53" s="96" t="s">
        <v>269</v>
      </c>
      <c r="B53" s="96" t="s">
        <v>268</v>
      </c>
      <c r="C53" s="139" t="s">
        <v>47</v>
      </c>
      <c r="D53" s="138" t="s">
        <v>266</v>
      </c>
      <c r="E53" s="94">
        <v>17639066.94</v>
      </c>
      <c r="F53" s="95">
        <v>17639066.94</v>
      </c>
      <c r="G53" s="95">
        <v>10127135</v>
      </c>
      <c r="H53" s="95">
        <v>4076454.69</v>
      </c>
      <c r="I53" s="95">
        <v>0</v>
      </c>
      <c r="J53" s="94">
        <v>436123</v>
      </c>
      <c r="K53" s="95">
        <v>211623</v>
      </c>
      <c r="L53" s="95">
        <v>179500</v>
      </c>
      <c r="M53" s="95">
        <v>0</v>
      </c>
      <c r="N53" s="95">
        <v>0</v>
      </c>
      <c r="O53" s="95">
        <v>256623</v>
      </c>
      <c r="P53" s="94">
        <f t="shared" si="1"/>
        <v>18075189.94</v>
      </c>
    </row>
    <row r="54" spans="1:16" ht="25.5">
      <c r="A54" s="96" t="s">
        <v>267</v>
      </c>
      <c r="B54" s="96" t="s">
        <v>330</v>
      </c>
      <c r="C54" s="139" t="s">
        <v>47</v>
      </c>
      <c r="D54" s="138" t="s">
        <v>266</v>
      </c>
      <c r="E54" s="94">
        <v>27773100</v>
      </c>
      <c r="F54" s="95">
        <v>27773100</v>
      </c>
      <c r="G54" s="95">
        <v>22764840</v>
      </c>
      <c r="H54" s="95">
        <v>0</v>
      </c>
      <c r="I54" s="95">
        <v>0</v>
      </c>
      <c r="J54" s="94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4">
        <f t="shared" si="1"/>
        <v>27773100</v>
      </c>
    </row>
    <row r="55" spans="1:16" ht="25.5">
      <c r="A55" s="96" t="s">
        <v>399</v>
      </c>
      <c r="B55" s="96" t="s">
        <v>398</v>
      </c>
      <c r="C55" s="139" t="s">
        <v>47</v>
      </c>
      <c r="D55" s="138" t="s">
        <v>266</v>
      </c>
      <c r="E55" s="94">
        <v>37260.28</v>
      </c>
      <c r="F55" s="95">
        <v>37260.28</v>
      </c>
      <c r="G55" s="95">
        <v>30540.28</v>
      </c>
      <c r="H55" s="95">
        <v>0</v>
      </c>
      <c r="I55" s="95">
        <v>0</v>
      </c>
      <c r="J55" s="94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4">
        <f t="shared" si="1"/>
        <v>37260.28</v>
      </c>
    </row>
    <row r="56" spans="1:16" ht="38.25">
      <c r="A56" s="96" t="s">
        <v>265</v>
      </c>
      <c r="B56" s="96" t="s">
        <v>264</v>
      </c>
      <c r="C56" s="139" t="s">
        <v>250</v>
      </c>
      <c r="D56" s="138" t="s">
        <v>90</v>
      </c>
      <c r="E56" s="94">
        <v>1358600</v>
      </c>
      <c r="F56" s="95">
        <v>1358600</v>
      </c>
      <c r="G56" s="95">
        <v>1010500</v>
      </c>
      <c r="H56" s="95">
        <v>76000</v>
      </c>
      <c r="I56" s="95">
        <v>0</v>
      </c>
      <c r="J56" s="94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4">
        <f t="shared" si="1"/>
        <v>1358600</v>
      </c>
    </row>
    <row r="57" spans="1:16" ht="25.5">
      <c r="A57" s="96" t="s">
        <v>263</v>
      </c>
      <c r="B57" s="96" t="s">
        <v>262</v>
      </c>
      <c r="C57" s="139" t="s">
        <v>45</v>
      </c>
      <c r="D57" s="138" t="s">
        <v>261</v>
      </c>
      <c r="E57" s="94">
        <v>912850.21</v>
      </c>
      <c r="F57" s="95">
        <v>912850.21</v>
      </c>
      <c r="G57" s="95">
        <v>740100</v>
      </c>
      <c r="H57" s="95">
        <v>8250.21</v>
      </c>
      <c r="I57" s="95">
        <v>0</v>
      </c>
      <c r="J57" s="94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4">
        <f t="shared" si="1"/>
        <v>912850.21</v>
      </c>
    </row>
    <row r="58" spans="1:16" ht="25.5">
      <c r="A58" s="96" t="s">
        <v>260</v>
      </c>
      <c r="B58" s="96" t="s">
        <v>259</v>
      </c>
      <c r="C58" s="139" t="s">
        <v>45</v>
      </c>
      <c r="D58" s="138" t="s">
        <v>46</v>
      </c>
      <c r="E58" s="94">
        <v>3761000</v>
      </c>
      <c r="F58" s="95">
        <v>3761000</v>
      </c>
      <c r="G58" s="95">
        <v>2094000</v>
      </c>
      <c r="H58" s="95">
        <v>0</v>
      </c>
      <c r="I58" s="95">
        <v>0</v>
      </c>
      <c r="J58" s="94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4">
        <f t="shared" si="1"/>
        <v>3761000</v>
      </c>
    </row>
    <row r="59" spans="1:16" ht="12.75">
      <c r="A59" s="96" t="s">
        <v>258</v>
      </c>
      <c r="B59" s="96" t="s">
        <v>257</v>
      </c>
      <c r="C59" s="139" t="s">
        <v>45</v>
      </c>
      <c r="D59" s="138" t="s">
        <v>256</v>
      </c>
      <c r="E59" s="94">
        <v>3620</v>
      </c>
      <c r="F59" s="95">
        <v>3620</v>
      </c>
      <c r="G59" s="95">
        <v>0</v>
      </c>
      <c r="H59" s="95">
        <v>0</v>
      </c>
      <c r="I59" s="95">
        <v>0</v>
      </c>
      <c r="J59" s="94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4">
        <f t="shared" si="1"/>
        <v>3620</v>
      </c>
    </row>
    <row r="60" spans="1:16" ht="63.75">
      <c r="A60" s="96" t="s">
        <v>431</v>
      </c>
      <c r="B60" s="96" t="s">
        <v>430</v>
      </c>
      <c r="C60" s="139" t="s">
        <v>45</v>
      </c>
      <c r="D60" s="138" t="s">
        <v>429</v>
      </c>
      <c r="E60" s="94">
        <v>70876.81</v>
      </c>
      <c r="F60" s="95">
        <v>70876.81</v>
      </c>
      <c r="G60" s="95">
        <v>0</v>
      </c>
      <c r="H60" s="95">
        <v>0</v>
      </c>
      <c r="I60" s="95">
        <v>0</v>
      </c>
      <c r="J60" s="94">
        <v>22053.19</v>
      </c>
      <c r="K60" s="95">
        <v>22053.19</v>
      </c>
      <c r="L60" s="95">
        <v>0</v>
      </c>
      <c r="M60" s="95">
        <v>0</v>
      </c>
      <c r="N60" s="95">
        <v>0</v>
      </c>
      <c r="O60" s="95">
        <v>22053.19</v>
      </c>
      <c r="P60" s="94">
        <f t="shared" si="1"/>
        <v>92930</v>
      </c>
    </row>
    <row r="61" spans="1:16" ht="63.75">
      <c r="A61" s="96" t="s">
        <v>428</v>
      </c>
      <c r="B61" s="96" t="s">
        <v>427</v>
      </c>
      <c r="C61" s="139" t="s">
        <v>45</v>
      </c>
      <c r="D61" s="138" t="s">
        <v>426</v>
      </c>
      <c r="E61" s="94">
        <v>335440.9</v>
      </c>
      <c r="F61" s="95">
        <v>335440.9</v>
      </c>
      <c r="G61" s="95">
        <v>0</v>
      </c>
      <c r="H61" s="95">
        <v>0</v>
      </c>
      <c r="I61" s="95">
        <v>0</v>
      </c>
      <c r="J61" s="94">
        <v>220531.8</v>
      </c>
      <c r="K61" s="95">
        <v>220531.8</v>
      </c>
      <c r="L61" s="95">
        <v>0</v>
      </c>
      <c r="M61" s="95">
        <v>0</v>
      </c>
      <c r="N61" s="95">
        <v>0</v>
      </c>
      <c r="O61" s="95">
        <v>220531.8</v>
      </c>
      <c r="P61" s="94">
        <f t="shared" si="1"/>
        <v>555972.7</v>
      </c>
    </row>
    <row r="62" spans="1:16" ht="51">
      <c r="A62" s="96" t="s">
        <v>397</v>
      </c>
      <c r="B62" s="96" t="s">
        <v>396</v>
      </c>
      <c r="C62" s="139" t="s">
        <v>45</v>
      </c>
      <c r="D62" s="138" t="s">
        <v>395</v>
      </c>
      <c r="E62" s="94">
        <v>41000</v>
      </c>
      <c r="F62" s="95">
        <v>41000</v>
      </c>
      <c r="G62" s="95">
        <v>33607</v>
      </c>
      <c r="H62" s="95">
        <v>0</v>
      </c>
      <c r="I62" s="95">
        <v>0</v>
      </c>
      <c r="J62" s="94">
        <v>20810</v>
      </c>
      <c r="K62" s="95">
        <v>20810</v>
      </c>
      <c r="L62" s="95">
        <v>0</v>
      </c>
      <c r="M62" s="95">
        <v>0</v>
      </c>
      <c r="N62" s="95">
        <v>0</v>
      </c>
      <c r="O62" s="95">
        <v>20810</v>
      </c>
      <c r="P62" s="94">
        <f t="shared" si="1"/>
        <v>61810</v>
      </c>
    </row>
    <row r="63" spans="1:16" ht="51">
      <c r="A63" s="96" t="s">
        <v>378</v>
      </c>
      <c r="B63" s="96" t="s">
        <v>377</v>
      </c>
      <c r="C63" s="139" t="s">
        <v>45</v>
      </c>
      <c r="D63" s="138" t="s">
        <v>376</v>
      </c>
      <c r="E63" s="94">
        <v>34689.270000000004</v>
      </c>
      <c r="F63" s="95">
        <v>34689.270000000004</v>
      </c>
      <c r="G63" s="95">
        <v>28434.27</v>
      </c>
      <c r="H63" s="95">
        <v>0</v>
      </c>
      <c r="I63" s="95">
        <v>0</v>
      </c>
      <c r="J63" s="94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4">
        <f t="shared" si="1"/>
        <v>34689.270000000004</v>
      </c>
    </row>
    <row r="64" spans="1:16" ht="38.25">
      <c r="A64" s="96" t="s">
        <v>425</v>
      </c>
      <c r="B64" s="96" t="s">
        <v>424</v>
      </c>
      <c r="C64" s="139" t="s">
        <v>288</v>
      </c>
      <c r="D64" s="138" t="s">
        <v>423</v>
      </c>
      <c r="E64" s="94">
        <v>5000</v>
      </c>
      <c r="F64" s="95">
        <v>5000</v>
      </c>
      <c r="G64" s="95">
        <v>0</v>
      </c>
      <c r="H64" s="95">
        <v>0</v>
      </c>
      <c r="I64" s="95">
        <v>0</v>
      </c>
      <c r="J64" s="94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4">
        <f t="shared" si="1"/>
        <v>5000</v>
      </c>
    </row>
    <row r="65" spans="1:16" ht="25.5">
      <c r="A65" s="96" t="s">
        <v>44</v>
      </c>
      <c r="B65" s="96" t="s">
        <v>255</v>
      </c>
      <c r="C65" s="139" t="s">
        <v>5</v>
      </c>
      <c r="D65" s="138" t="s">
        <v>20</v>
      </c>
      <c r="E65" s="94">
        <v>30000</v>
      </c>
      <c r="F65" s="95">
        <v>30000</v>
      </c>
      <c r="G65" s="95">
        <v>0</v>
      </c>
      <c r="H65" s="95">
        <v>0</v>
      </c>
      <c r="I65" s="95">
        <v>0</v>
      </c>
      <c r="J65" s="94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4">
        <f t="shared" si="1"/>
        <v>30000</v>
      </c>
    </row>
    <row r="66" spans="1:16" ht="25.5">
      <c r="A66" s="96" t="s">
        <v>88</v>
      </c>
      <c r="B66" s="96" t="s">
        <v>254</v>
      </c>
      <c r="C66" s="139" t="s">
        <v>5</v>
      </c>
      <c r="D66" s="138" t="s">
        <v>89</v>
      </c>
      <c r="E66" s="94">
        <v>10000</v>
      </c>
      <c r="F66" s="95">
        <v>10000</v>
      </c>
      <c r="G66" s="95">
        <v>0</v>
      </c>
      <c r="H66" s="95">
        <v>0</v>
      </c>
      <c r="I66" s="95">
        <v>0</v>
      </c>
      <c r="J66" s="94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4">
        <f t="shared" si="1"/>
        <v>10000</v>
      </c>
    </row>
    <row r="67" spans="1:16" ht="25.5">
      <c r="A67" s="162" t="s">
        <v>43</v>
      </c>
      <c r="B67" s="161"/>
      <c r="C67" s="160"/>
      <c r="D67" s="159" t="s">
        <v>41</v>
      </c>
      <c r="E67" s="155">
        <v>8582150</v>
      </c>
      <c r="F67" s="158">
        <v>8582150</v>
      </c>
      <c r="G67" s="158">
        <v>6183435</v>
      </c>
      <c r="H67" s="158">
        <v>558320</v>
      </c>
      <c r="I67" s="158">
        <v>0</v>
      </c>
      <c r="J67" s="155">
        <v>62000</v>
      </c>
      <c r="K67" s="158">
        <v>0</v>
      </c>
      <c r="L67" s="158">
        <v>62000</v>
      </c>
      <c r="M67" s="158">
        <v>27000</v>
      </c>
      <c r="N67" s="158">
        <v>0</v>
      </c>
      <c r="O67" s="158">
        <v>0</v>
      </c>
      <c r="P67" s="155">
        <f t="shared" si="1"/>
        <v>8644150</v>
      </c>
    </row>
    <row r="68" spans="1:16" ht="25.5">
      <c r="A68" s="162" t="s">
        <v>42</v>
      </c>
      <c r="B68" s="161"/>
      <c r="C68" s="160"/>
      <c r="D68" s="159" t="s">
        <v>41</v>
      </c>
      <c r="E68" s="155">
        <v>8582150</v>
      </c>
      <c r="F68" s="158">
        <v>8582150</v>
      </c>
      <c r="G68" s="158">
        <v>6183435</v>
      </c>
      <c r="H68" s="158">
        <v>558320</v>
      </c>
      <c r="I68" s="158">
        <v>0</v>
      </c>
      <c r="J68" s="155">
        <v>62000</v>
      </c>
      <c r="K68" s="158">
        <v>0</v>
      </c>
      <c r="L68" s="158">
        <v>62000</v>
      </c>
      <c r="M68" s="158">
        <v>27000</v>
      </c>
      <c r="N68" s="158">
        <v>0</v>
      </c>
      <c r="O68" s="158">
        <v>0</v>
      </c>
      <c r="P68" s="155">
        <f t="shared" si="1"/>
        <v>8644150</v>
      </c>
    </row>
    <row r="69" spans="1:16" ht="38.25">
      <c r="A69" s="96" t="s">
        <v>253</v>
      </c>
      <c r="B69" s="96" t="s">
        <v>40</v>
      </c>
      <c r="C69" s="139" t="s">
        <v>8</v>
      </c>
      <c r="D69" s="138" t="s">
        <v>340</v>
      </c>
      <c r="E69" s="94">
        <v>361100</v>
      </c>
      <c r="F69" s="95">
        <v>361100</v>
      </c>
      <c r="G69" s="95">
        <v>289500</v>
      </c>
      <c r="H69" s="95">
        <v>0</v>
      </c>
      <c r="I69" s="95">
        <v>0</v>
      </c>
      <c r="J69" s="94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4">
        <f t="shared" si="1"/>
        <v>361100</v>
      </c>
    </row>
    <row r="70" spans="1:16" ht="25.5">
      <c r="A70" s="96" t="s">
        <v>252</v>
      </c>
      <c r="B70" s="96" t="s">
        <v>251</v>
      </c>
      <c r="C70" s="139" t="s">
        <v>250</v>
      </c>
      <c r="D70" s="138" t="s">
        <v>249</v>
      </c>
      <c r="E70" s="94">
        <v>1079400</v>
      </c>
      <c r="F70" s="95">
        <v>1079400</v>
      </c>
      <c r="G70" s="95">
        <v>766600</v>
      </c>
      <c r="H70" s="95">
        <v>127000</v>
      </c>
      <c r="I70" s="95">
        <v>0</v>
      </c>
      <c r="J70" s="94">
        <v>45000</v>
      </c>
      <c r="K70" s="95">
        <v>0</v>
      </c>
      <c r="L70" s="95">
        <v>45000</v>
      </c>
      <c r="M70" s="95">
        <v>25000</v>
      </c>
      <c r="N70" s="95">
        <v>0</v>
      </c>
      <c r="O70" s="95">
        <v>0</v>
      </c>
      <c r="P70" s="94">
        <f t="shared" si="1"/>
        <v>1124400</v>
      </c>
    </row>
    <row r="71" spans="1:16" ht="12.75">
      <c r="A71" s="96" t="s">
        <v>39</v>
      </c>
      <c r="B71" s="96" t="s">
        <v>38</v>
      </c>
      <c r="C71" s="139" t="s">
        <v>37</v>
      </c>
      <c r="D71" s="138" t="s">
        <v>36</v>
      </c>
      <c r="E71" s="94">
        <v>2156500</v>
      </c>
      <c r="F71" s="95">
        <v>2156500</v>
      </c>
      <c r="G71" s="95">
        <v>1557400</v>
      </c>
      <c r="H71" s="95">
        <v>145100</v>
      </c>
      <c r="I71" s="95">
        <v>0</v>
      </c>
      <c r="J71" s="94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4">
        <f t="shared" si="1"/>
        <v>2156500</v>
      </c>
    </row>
    <row r="72" spans="1:16" ht="12.75">
      <c r="A72" s="96" t="s">
        <v>248</v>
      </c>
      <c r="B72" s="96" t="s">
        <v>247</v>
      </c>
      <c r="C72" s="139" t="s">
        <v>37</v>
      </c>
      <c r="D72" s="138" t="s">
        <v>246</v>
      </c>
      <c r="E72" s="94">
        <v>133350</v>
      </c>
      <c r="F72" s="95">
        <v>133350</v>
      </c>
      <c r="G72" s="95">
        <v>92900</v>
      </c>
      <c r="H72" s="95">
        <v>2000</v>
      </c>
      <c r="I72" s="95">
        <v>0</v>
      </c>
      <c r="J72" s="94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4">
        <f t="shared" si="1"/>
        <v>133350</v>
      </c>
    </row>
    <row r="73" spans="1:16" ht="38.25">
      <c r="A73" s="96" t="s">
        <v>35</v>
      </c>
      <c r="B73" s="96" t="s">
        <v>23</v>
      </c>
      <c r="C73" s="139" t="s">
        <v>22</v>
      </c>
      <c r="D73" s="138" t="s">
        <v>21</v>
      </c>
      <c r="E73" s="94">
        <v>4408900</v>
      </c>
      <c r="F73" s="95">
        <v>4408900</v>
      </c>
      <c r="G73" s="95">
        <v>3128085</v>
      </c>
      <c r="H73" s="95">
        <v>284220</v>
      </c>
      <c r="I73" s="95">
        <v>0</v>
      </c>
      <c r="J73" s="94">
        <v>17000</v>
      </c>
      <c r="K73" s="95">
        <v>0</v>
      </c>
      <c r="L73" s="95">
        <v>17000</v>
      </c>
      <c r="M73" s="95">
        <v>2000</v>
      </c>
      <c r="N73" s="95">
        <v>0</v>
      </c>
      <c r="O73" s="95">
        <v>0</v>
      </c>
      <c r="P73" s="94">
        <f t="shared" si="1"/>
        <v>4425900</v>
      </c>
    </row>
    <row r="74" spans="1:16" ht="25.5">
      <c r="A74" s="96" t="s">
        <v>245</v>
      </c>
      <c r="B74" s="96" t="s">
        <v>244</v>
      </c>
      <c r="C74" s="139" t="s">
        <v>240</v>
      </c>
      <c r="D74" s="138" t="s">
        <v>243</v>
      </c>
      <c r="E74" s="94">
        <v>442900</v>
      </c>
      <c r="F74" s="95">
        <v>442900</v>
      </c>
      <c r="G74" s="95">
        <v>348950</v>
      </c>
      <c r="H74" s="95">
        <v>0</v>
      </c>
      <c r="I74" s="95">
        <v>0</v>
      </c>
      <c r="J74" s="94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4">
        <f t="shared" si="1"/>
        <v>442900</v>
      </c>
    </row>
    <row r="75" spans="1:16" ht="12.75">
      <c r="A75" s="96" t="s">
        <v>242</v>
      </c>
      <c r="B75" s="96" t="s">
        <v>241</v>
      </c>
      <c r="C75" s="139" t="s">
        <v>240</v>
      </c>
      <c r="D75" s="138" t="s">
        <v>239</v>
      </c>
      <c r="E75" s="94">
        <v>0</v>
      </c>
      <c r="F75" s="95">
        <v>0</v>
      </c>
      <c r="G75" s="95">
        <v>0</v>
      </c>
      <c r="H75" s="95">
        <v>0</v>
      </c>
      <c r="I75" s="95">
        <v>0</v>
      </c>
      <c r="J75" s="94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4">
        <f t="shared" si="1"/>
        <v>0</v>
      </c>
    </row>
    <row r="76" spans="1:16" ht="25.5">
      <c r="A76" s="162" t="s">
        <v>238</v>
      </c>
      <c r="B76" s="161"/>
      <c r="C76" s="160"/>
      <c r="D76" s="159" t="s">
        <v>119</v>
      </c>
      <c r="E76" s="155">
        <v>3697745</v>
      </c>
      <c r="F76" s="158">
        <v>3697745</v>
      </c>
      <c r="G76" s="158">
        <v>809300</v>
      </c>
      <c r="H76" s="158">
        <v>0</v>
      </c>
      <c r="I76" s="158">
        <v>0</v>
      </c>
      <c r="J76" s="155">
        <v>0</v>
      </c>
      <c r="K76" s="158">
        <v>0</v>
      </c>
      <c r="L76" s="158">
        <v>0</v>
      </c>
      <c r="M76" s="158">
        <v>0</v>
      </c>
      <c r="N76" s="158">
        <v>0</v>
      </c>
      <c r="O76" s="158">
        <v>0</v>
      </c>
      <c r="P76" s="155">
        <f t="shared" si="1"/>
        <v>3697745</v>
      </c>
    </row>
    <row r="77" spans="1:16" ht="25.5">
      <c r="A77" s="162" t="s">
        <v>237</v>
      </c>
      <c r="B77" s="161"/>
      <c r="C77" s="160"/>
      <c r="D77" s="159" t="s">
        <v>119</v>
      </c>
      <c r="E77" s="155">
        <v>3697745</v>
      </c>
      <c r="F77" s="158">
        <v>3697745</v>
      </c>
      <c r="G77" s="158">
        <v>809300</v>
      </c>
      <c r="H77" s="158">
        <v>0</v>
      </c>
      <c r="I77" s="158">
        <v>0</v>
      </c>
      <c r="J77" s="155">
        <v>0</v>
      </c>
      <c r="K77" s="158">
        <v>0</v>
      </c>
      <c r="L77" s="158">
        <v>0</v>
      </c>
      <c r="M77" s="158">
        <v>0</v>
      </c>
      <c r="N77" s="158">
        <v>0</v>
      </c>
      <c r="O77" s="158">
        <v>0</v>
      </c>
      <c r="P77" s="155">
        <f t="shared" si="1"/>
        <v>3697745</v>
      </c>
    </row>
    <row r="78" spans="1:16" ht="38.25">
      <c r="A78" s="96" t="s">
        <v>120</v>
      </c>
      <c r="B78" s="96" t="s">
        <v>40</v>
      </c>
      <c r="C78" s="139" t="s">
        <v>8</v>
      </c>
      <c r="D78" s="138" t="s">
        <v>340</v>
      </c>
      <c r="E78" s="94">
        <v>1061290</v>
      </c>
      <c r="F78" s="95">
        <v>1061290</v>
      </c>
      <c r="G78" s="95">
        <v>809300</v>
      </c>
      <c r="H78" s="95">
        <v>0</v>
      </c>
      <c r="I78" s="95">
        <v>0</v>
      </c>
      <c r="J78" s="94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4">
        <f t="shared" si="1"/>
        <v>1061290</v>
      </c>
    </row>
    <row r="79" spans="1:16" ht="12.75">
      <c r="A79" s="96" t="s">
        <v>236</v>
      </c>
      <c r="B79" s="96" t="s">
        <v>235</v>
      </c>
      <c r="C79" s="139" t="s">
        <v>14</v>
      </c>
      <c r="D79" s="138" t="s">
        <v>324</v>
      </c>
      <c r="E79" s="94">
        <v>2483900</v>
      </c>
      <c r="F79" s="95">
        <v>2483900</v>
      </c>
      <c r="G79" s="95">
        <v>0</v>
      </c>
      <c r="H79" s="95">
        <v>0</v>
      </c>
      <c r="I79" s="95">
        <v>0</v>
      </c>
      <c r="J79" s="94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4">
        <f t="shared" si="1"/>
        <v>2483900</v>
      </c>
    </row>
    <row r="80" spans="1:16" ht="12.75">
      <c r="A80" s="96" t="s">
        <v>234</v>
      </c>
      <c r="B80" s="96" t="s">
        <v>233</v>
      </c>
      <c r="C80" s="139" t="s">
        <v>14</v>
      </c>
      <c r="D80" s="138" t="s">
        <v>148</v>
      </c>
      <c r="E80" s="94">
        <v>152555</v>
      </c>
      <c r="F80" s="95">
        <v>152555</v>
      </c>
      <c r="G80" s="95">
        <v>0</v>
      </c>
      <c r="H80" s="95">
        <v>0</v>
      </c>
      <c r="I80" s="95">
        <v>0</v>
      </c>
      <c r="J80" s="94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4">
        <f t="shared" si="1"/>
        <v>152555</v>
      </c>
    </row>
    <row r="81" spans="1:16" ht="12.75">
      <c r="A81" s="157" t="s">
        <v>66</v>
      </c>
      <c r="B81" s="157" t="s">
        <v>66</v>
      </c>
      <c r="C81" s="156" t="s">
        <v>66</v>
      </c>
      <c r="D81" s="155" t="s">
        <v>86</v>
      </c>
      <c r="E81" s="155">
        <v>107946224.51</v>
      </c>
      <c r="F81" s="155">
        <v>107046224.51</v>
      </c>
      <c r="G81" s="155">
        <v>69736161.55000001</v>
      </c>
      <c r="H81" s="155">
        <v>7071624.899999999</v>
      </c>
      <c r="I81" s="155">
        <v>900000</v>
      </c>
      <c r="J81" s="155">
        <v>4902449.99</v>
      </c>
      <c r="K81" s="155">
        <v>2851933.9899999998</v>
      </c>
      <c r="L81" s="155">
        <v>1935516</v>
      </c>
      <c r="M81" s="155">
        <v>157000</v>
      </c>
      <c r="N81" s="155">
        <v>304365</v>
      </c>
      <c r="O81" s="155">
        <v>2966933.9899999998</v>
      </c>
      <c r="P81" s="155">
        <f t="shared" si="1"/>
        <v>112848674.5</v>
      </c>
    </row>
    <row r="84" spans="1:16" ht="12.75">
      <c r="A84" s="147" t="s">
        <v>437</v>
      </c>
      <c r="P84" s="147" t="s">
        <v>436</v>
      </c>
    </row>
  </sheetData>
  <sheetProtection/>
  <mergeCells count="23">
    <mergeCell ref="M2:Q2"/>
    <mergeCell ref="E9:I9"/>
    <mergeCell ref="E10:E12"/>
    <mergeCell ref="O10:O12"/>
    <mergeCell ref="P9:P12"/>
    <mergeCell ref="I10:I12"/>
    <mergeCell ref="G10:H10"/>
    <mergeCell ref="M11:M12"/>
    <mergeCell ref="D9:D12"/>
    <mergeCell ref="J9:O9"/>
    <mergeCell ref="J10:J12"/>
    <mergeCell ref="K10:K12"/>
    <mergeCell ref="F10:F12"/>
    <mergeCell ref="N11:N12"/>
    <mergeCell ref="L10:L12"/>
    <mergeCell ref="M10:N10"/>
    <mergeCell ref="A5:P5"/>
    <mergeCell ref="A6:P6"/>
    <mergeCell ref="A9:A12"/>
    <mergeCell ref="B9:B12"/>
    <mergeCell ref="C9:C12"/>
    <mergeCell ref="G11:G12"/>
    <mergeCell ref="H11:H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M2" sqref="M2:Q2"/>
    </sheetView>
  </sheetViews>
  <sheetFormatPr defaultColWidth="9.00390625" defaultRowHeight="12.75"/>
  <cols>
    <col min="1" max="3" width="12.00390625" style="54" customWidth="1"/>
    <col min="4" max="4" width="40.75390625" style="54" customWidth="1"/>
    <col min="5" max="5" width="9.875" style="54" bestFit="1" customWidth="1"/>
    <col min="6" max="7" width="9.25390625" style="54" bestFit="1" customWidth="1"/>
    <col min="8" max="8" width="9.875" style="54" bestFit="1" customWidth="1"/>
    <col min="9" max="9" width="9.25390625" style="54" bestFit="1" customWidth="1"/>
    <col min="10" max="10" width="9.375" style="54" bestFit="1" customWidth="1"/>
    <col min="11" max="11" width="9.25390625" style="54" bestFit="1" customWidth="1"/>
    <col min="12" max="12" width="9.375" style="54" bestFit="1" customWidth="1"/>
    <col min="13" max="13" width="9.875" style="54" bestFit="1" customWidth="1"/>
    <col min="14" max="14" width="9.375" style="54" bestFit="1" customWidth="1"/>
    <col min="15" max="15" width="9.25390625" style="54" bestFit="1" customWidth="1"/>
    <col min="16" max="16" width="9.875" style="54" bestFit="1" customWidth="1"/>
    <col min="17" max="16384" width="9.125" style="54" customWidth="1"/>
  </cols>
  <sheetData>
    <row r="1" ht="12.75">
      <c r="M1" s="54" t="s">
        <v>322</v>
      </c>
    </row>
    <row r="2" spans="13:17" ht="15.75">
      <c r="M2" s="217" t="s">
        <v>450</v>
      </c>
      <c r="N2" s="223"/>
      <c r="O2" s="223"/>
      <c r="P2" s="223"/>
      <c r="Q2" s="223"/>
    </row>
    <row r="3" ht="15.75">
      <c r="M3" s="184" t="s">
        <v>394</v>
      </c>
    </row>
    <row r="4" ht="15.75">
      <c r="M4" s="184" t="s">
        <v>449</v>
      </c>
    </row>
    <row r="5" spans="1:16" ht="12.75">
      <c r="A5" s="227" t="s">
        <v>321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12.75">
      <c r="A6" s="227" t="s">
        <v>320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1:16" ht="12.75">
      <c r="A7" s="163" t="s">
        <v>422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 ht="12.75">
      <c r="A8" s="154" t="s">
        <v>75</v>
      </c>
      <c r="P8" s="93" t="s">
        <v>308</v>
      </c>
    </row>
    <row r="9" spans="1:16" ht="12.75">
      <c r="A9" s="228" t="s">
        <v>77</v>
      </c>
      <c r="B9" s="228" t="s">
        <v>76</v>
      </c>
      <c r="C9" s="228" t="s">
        <v>60</v>
      </c>
      <c r="D9" s="220" t="s">
        <v>78</v>
      </c>
      <c r="E9" s="220" t="s">
        <v>319</v>
      </c>
      <c r="F9" s="220"/>
      <c r="G9" s="220"/>
      <c r="H9" s="220"/>
      <c r="I9" s="220" t="s">
        <v>318</v>
      </c>
      <c r="J9" s="220"/>
      <c r="K9" s="220"/>
      <c r="L9" s="220"/>
      <c r="M9" s="221" t="s">
        <v>317</v>
      </c>
      <c r="N9" s="220"/>
      <c r="O9" s="220"/>
      <c r="P9" s="220"/>
    </row>
    <row r="10" spans="1:16" ht="12.75">
      <c r="A10" s="220"/>
      <c r="B10" s="220"/>
      <c r="C10" s="220"/>
      <c r="D10" s="220"/>
      <c r="E10" s="220" t="s">
        <v>6</v>
      </c>
      <c r="F10" s="220" t="s">
        <v>7</v>
      </c>
      <c r="G10" s="220"/>
      <c r="H10" s="221" t="s">
        <v>316</v>
      </c>
      <c r="I10" s="220" t="s">
        <v>6</v>
      </c>
      <c r="J10" s="220" t="s">
        <v>7</v>
      </c>
      <c r="K10" s="220"/>
      <c r="L10" s="221" t="s">
        <v>316</v>
      </c>
      <c r="M10" s="221" t="s">
        <v>6</v>
      </c>
      <c r="N10" s="221" t="s">
        <v>7</v>
      </c>
      <c r="O10" s="221"/>
      <c r="P10" s="221" t="s">
        <v>316</v>
      </c>
    </row>
    <row r="11" spans="1:16" ht="12.75">
      <c r="A11" s="220"/>
      <c r="B11" s="220"/>
      <c r="C11" s="220"/>
      <c r="D11" s="220"/>
      <c r="E11" s="220"/>
      <c r="F11" s="220" t="s">
        <v>57</v>
      </c>
      <c r="G11" s="220" t="s">
        <v>64</v>
      </c>
      <c r="H11" s="220"/>
      <c r="I11" s="220"/>
      <c r="J11" s="220" t="s">
        <v>57</v>
      </c>
      <c r="K11" s="220" t="s">
        <v>64</v>
      </c>
      <c r="L11" s="220"/>
      <c r="M11" s="220"/>
      <c r="N11" s="221" t="s">
        <v>57</v>
      </c>
      <c r="O11" s="221" t="s">
        <v>64</v>
      </c>
      <c r="P11" s="220"/>
    </row>
    <row r="12" spans="1:16" ht="44.25" customHeigh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</row>
    <row r="13" spans="1:16" ht="12.75">
      <c r="A13" s="204">
        <v>1</v>
      </c>
      <c r="B13" s="204">
        <v>2</v>
      </c>
      <c r="C13" s="204">
        <v>3</v>
      </c>
      <c r="D13" s="204">
        <v>4</v>
      </c>
      <c r="E13" s="204">
        <v>5</v>
      </c>
      <c r="F13" s="204">
        <v>6</v>
      </c>
      <c r="G13" s="204">
        <v>7</v>
      </c>
      <c r="H13" s="205">
        <v>8</v>
      </c>
      <c r="I13" s="204">
        <v>9</v>
      </c>
      <c r="J13" s="204">
        <v>10</v>
      </c>
      <c r="K13" s="204">
        <v>11</v>
      </c>
      <c r="L13" s="205">
        <v>12</v>
      </c>
      <c r="M13" s="205">
        <v>13</v>
      </c>
      <c r="N13" s="205">
        <v>14</v>
      </c>
      <c r="O13" s="205">
        <v>15</v>
      </c>
      <c r="P13" s="205">
        <v>16</v>
      </c>
    </row>
    <row r="14" spans="1:16" ht="12.75">
      <c r="A14" s="162" t="s">
        <v>10</v>
      </c>
      <c r="B14" s="161"/>
      <c r="C14" s="161"/>
      <c r="D14" s="206" t="s">
        <v>301</v>
      </c>
      <c r="E14" s="158">
        <v>100000</v>
      </c>
      <c r="F14" s="158">
        <v>59100</v>
      </c>
      <c r="G14" s="158">
        <v>0</v>
      </c>
      <c r="H14" s="155">
        <f>E14+F14</f>
        <v>159100</v>
      </c>
      <c r="I14" s="158">
        <v>0</v>
      </c>
      <c r="J14" s="158">
        <v>-59100</v>
      </c>
      <c r="K14" s="158">
        <v>0</v>
      </c>
      <c r="L14" s="155">
        <f>I14+J14</f>
        <v>-59100</v>
      </c>
      <c r="M14" s="155">
        <f aca="true" t="shared" si="0" ref="M14:O18">E14+I14</f>
        <v>100000</v>
      </c>
      <c r="N14" s="155">
        <f t="shared" si="0"/>
        <v>0</v>
      </c>
      <c r="O14" s="155">
        <f t="shared" si="0"/>
        <v>0</v>
      </c>
      <c r="P14" s="155">
        <f>M14+N14</f>
        <v>100000</v>
      </c>
    </row>
    <row r="15" spans="1:16" ht="12.75">
      <c r="A15" s="162" t="s">
        <v>9</v>
      </c>
      <c r="B15" s="161"/>
      <c r="C15" s="161"/>
      <c r="D15" s="206" t="s">
        <v>300</v>
      </c>
      <c r="E15" s="158">
        <v>100000</v>
      </c>
      <c r="F15" s="158">
        <v>59100</v>
      </c>
      <c r="G15" s="158">
        <v>0</v>
      </c>
      <c r="H15" s="155">
        <f>E15+F15</f>
        <v>159100</v>
      </c>
      <c r="I15" s="158">
        <v>0</v>
      </c>
      <c r="J15" s="158">
        <v>-59100</v>
      </c>
      <c r="K15" s="158">
        <v>0</v>
      </c>
      <c r="L15" s="155">
        <f>I15+J15</f>
        <v>-59100</v>
      </c>
      <c r="M15" s="155">
        <f t="shared" si="0"/>
        <v>100000</v>
      </c>
      <c r="N15" s="155">
        <f t="shared" si="0"/>
        <v>0</v>
      </c>
      <c r="O15" s="155">
        <f t="shared" si="0"/>
        <v>0</v>
      </c>
      <c r="P15" s="155">
        <f>M15+N15</f>
        <v>100000</v>
      </c>
    </row>
    <row r="16" spans="1:16" ht="25.5">
      <c r="A16" s="96" t="s">
        <v>11</v>
      </c>
      <c r="B16" s="96" t="s">
        <v>315</v>
      </c>
      <c r="C16" s="96" t="s">
        <v>3</v>
      </c>
      <c r="D16" s="97" t="s">
        <v>65</v>
      </c>
      <c r="E16" s="95">
        <v>100000</v>
      </c>
      <c r="F16" s="95">
        <v>59100</v>
      </c>
      <c r="G16" s="95">
        <v>0</v>
      </c>
      <c r="H16" s="94">
        <f>E16+F16</f>
        <v>159100</v>
      </c>
      <c r="I16" s="95">
        <v>0</v>
      </c>
      <c r="J16" s="95">
        <v>0</v>
      </c>
      <c r="K16" s="95">
        <v>0</v>
      </c>
      <c r="L16" s="94">
        <f>I16+J16</f>
        <v>0</v>
      </c>
      <c r="M16" s="94">
        <f t="shared" si="0"/>
        <v>100000</v>
      </c>
      <c r="N16" s="94">
        <f t="shared" si="0"/>
        <v>59100</v>
      </c>
      <c r="O16" s="94">
        <f t="shared" si="0"/>
        <v>0</v>
      </c>
      <c r="P16" s="94">
        <f>M16+N16</f>
        <v>159100</v>
      </c>
    </row>
    <row r="17" spans="1:16" ht="25.5">
      <c r="A17" s="96" t="s">
        <v>314</v>
      </c>
      <c r="B17" s="96" t="s">
        <v>313</v>
      </c>
      <c r="C17" s="96" t="s">
        <v>3</v>
      </c>
      <c r="D17" s="97" t="s">
        <v>312</v>
      </c>
      <c r="E17" s="95">
        <v>0</v>
      </c>
      <c r="F17" s="95">
        <v>0</v>
      </c>
      <c r="G17" s="95">
        <v>0</v>
      </c>
      <c r="H17" s="94">
        <f>E17+F17</f>
        <v>0</v>
      </c>
      <c r="I17" s="95">
        <v>0</v>
      </c>
      <c r="J17" s="95">
        <v>-59100</v>
      </c>
      <c r="K17" s="95">
        <v>0</v>
      </c>
      <c r="L17" s="94">
        <f>I17+J17</f>
        <v>-59100</v>
      </c>
      <c r="M17" s="94">
        <f t="shared" si="0"/>
        <v>0</v>
      </c>
      <c r="N17" s="94">
        <f t="shared" si="0"/>
        <v>-59100</v>
      </c>
      <c r="O17" s="94">
        <f t="shared" si="0"/>
        <v>0</v>
      </c>
      <c r="P17" s="94">
        <f>M17+N17</f>
        <v>-59100</v>
      </c>
    </row>
    <row r="18" spans="1:16" ht="12.75">
      <c r="A18" s="157" t="s">
        <v>79</v>
      </c>
      <c r="B18" s="157" t="s">
        <v>79</v>
      </c>
      <c r="C18" s="157" t="s">
        <v>79</v>
      </c>
      <c r="D18" s="149" t="s">
        <v>86</v>
      </c>
      <c r="E18" s="155">
        <v>100000</v>
      </c>
      <c r="F18" s="155">
        <v>59100</v>
      </c>
      <c r="G18" s="155">
        <v>0</v>
      </c>
      <c r="H18" s="155">
        <f>E18+F18</f>
        <v>159100</v>
      </c>
      <c r="I18" s="155">
        <v>0</v>
      </c>
      <c r="J18" s="155">
        <v>-59100</v>
      </c>
      <c r="K18" s="155">
        <v>0</v>
      </c>
      <c r="L18" s="155">
        <f>I18+J18</f>
        <v>-59100</v>
      </c>
      <c r="M18" s="155">
        <f t="shared" si="0"/>
        <v>100000</v>
      </c>
      <c r="N18" s="155">
        <f t="shared" si="0"/>
        <v>0</v>
      </c>
      <c r="O18" s="155">
        <f t="shared" si="0"/>
        <v>0</v>
      </c>
      <c r="P18" s="155">
        <f>M18+N18</f>
        <v>100000</v>
      </c>
    </row>
    <row r="21" spans="1:15" ht="12.75">
      <c r="A21" s="147" t="s">
        <v>437</v>
      </c>
      <c r="O21" s="147" t="s">
        <v>436</v>
      </c>
    </row>
  </sheetData>
  <sheetProtection/>
  <mergeCells count="25">
    <mergeCell ref="M2:Q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9:P9"/>
    <mergeCell ref="M10:M12"/>
    <mergeCell ref="N10:O10"/>
    <mergeCell ref="N11:N12"/>
    <mergeCell ref="O11:O12"/>
    <mergeCell ref="P10:P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7"/>
  <sheetViews>
    <sheetView zoomScalePageLayoutView="0" workbookViewId="0" topLeftCell="A31">
      <selection activeCell="H57" sqref="H57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0.37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5:12" ht="15.75">
      <c r="E2" t="s">
        <v>452</v>
      </c>
      <c r="F2" s="240"/>
      <c r="G2" s="240"/>
      <c r="H2" s="240"/>
      <c r="I2" s="88"/>
      <c r="J2" s="88"/>
      <c r="K2" s="88"/>
      <c r="L2" s="31"/>
    </row>
    <row r="3" spans="5:12" ht="15.75" customHeight="1">
      <c r="E3" s="217" t="s">
        <v>450</v>
      </c>
      <c r="F3" s="223"/>
      <c r="G3" s="223"/>
      <c r="H3" s="223"/>
      <c r="I3" s="223"/>
      <c r="J3" s="52"/>
      <c r="K3" s="52"/>
      <c r="L3" s="52"/>
    </row>
    <row r="4" spans="5:12" ht="15.75">
      <c r="E4" s="184" t="s">
        <v>394</v>
      </c>
      <c r="F4" s="54"/>
      <c r="G4" s="54"/>
      <c r="H4" s="54"/>
      <c r="I4" s="54"/>
      <c r="J4" s="88"/>
      <c r="K4" s="88"/>
      <c r="L4" s="88"/>
    </row>
    <row r="5" spans="5:9" ht="15.75">
      <c r="E5" s="184" t="s">
        <v>449</v>
      </c>
      <c r="F5" s="54"/>
      <c r="G5" s="54"/>
      <c r="H5" s="54"/>
      <c r="I5" s="54"/>
    </row>
    <row r="7" spans="3:19" ht="18.75">
      <c r="C7" s="250" t="s">
        <v>323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</row>
    <row r="9" spans="2:13" ht="18.75">
      <c r="B9" s="244" t="s">
        <v>326</v>
      </c>
      <c r="C9" s="244"/>
      <c r="D9" s="244"/>
      <c r="E9" s="244"/>
      <c r="F9" s="244"/>
      <c r="G9" s="244"/>
      <c r="H9" s="244"/>
      <c r="I9" s="78"/>
      <c r="J9" s="78"/>
      <c r="K9" s="78"/>
      <c r="L9" s="78"/>
      <c r="M9" s="78"/>
    </row>
    <row r="10" spans="2:13" ht="18.75">
      <c r="B10" s="82"/>
      <c r="C10" s="82"/>
      <c r="D10" s="246" t="s">
        <v>219</v>
      </c>
      <c r="E10" s="246"/>
      <c r="F10" s="246"/>
      <c r="G10" s="246"/>
      <c r="H10" s="82"/>
      <c r="I10" s="78"/>
      <c r="J10" s="78"/>
      <c r="K10" s="78"/>
      <c r="L10" s="78"/>
      <c r="M10" s="78"/>
    </row>
    <row r="11" spans="4:7" ht="12.75">
      <c r="D11" s="245" t="s">
        <v>75</v>
      </c>
      <c r="E11" s="245"/>
      <c r="F11" s="245"/>
      <c r="G11" s="245"/>
    </row>
    <row r="13" spans="2:8" ht="15.75">
      <c r="B13" s="80" t="s">
        <v>136</v>
      </c>
      <c r="C13" s="80"/>
      <c r="D13" s="80"/>
      <c r="E13" s="80"/>
      <c r="F13" s="80"/>
      <c r="G13" s="80"/>
      <c r="H13" s="81"/>
    </row>
    <row r="15" spans="2:8" ht="38.25" customHeight="1">
      <c r="B15" s="83" t="s">
        <v>137</v>
      </c>
      <c r="C15" s="241" t="s">
        <v>138</v>
      </c>
      <c r="D15" s="247"/>
      <c r="E15" s="247"/>
      <c r="F15" s="247"/>
      <c r="G15" s="248"/>
      <c r="H15" s="85" t="s">
        <v>63</v>
      </c>
    </row>
    <row r="16" spans="2:8" ht="12.75">
      <c r="B16" s="84">
        <v>1</v>
      </c>
      <c r="C16" s="229">
        <v>2</v>
      </c>
      <c r="D16" s="230"/>
      <c r="E16" s="231"/>
      <c r="F16" s="79"/>
      <c r="G16" s="79"/>
      <c r="H16" s="84">
        <v>3</v>
      </c>
    </row>
    <row r="17" spans="2:8" ht="12.75">
      <c r="B17" s="229" t="s">
        <v>139</v>
      </c>
      <c r="C17" s="230"/>
      <c r="D17" s="230"/>
      <c r="E17" s="230"/>
      <c r="F17" s="230"/>
      <c r="G17" s="230"/>
      <c r="H17" s="231"/>
    </row>
    <row r="18" spans="2:8" ht="27.75" customHeight="1">
      <c r="B18" s="79">
        <v>41033900</v>
      </c>
      <c r="C18" s="241" t="s">
        <v>150</v>
      </c>
      <c r="D18" s="242"/>
      <c r="E18" s="243"/>
      <c r="F18" s="79"/>
      <c r="G18" s="79"/>
      <c r="H18" s="99">
        <v>27773100</v>
      </c>
    </row>
    <row r="19" spans="2:8" ht="42" customHeight="1">
      <c r="B19" s="79">
        <v>41034500</v>
      </c>
      <c r="C19" s="241" t="s">
        <v>414</v>
      </c>
      <c r="D19" s="242"/>
      <c r="E19" s="243"/>
      <c r="F19" s="79"/>
      <c r="G19" s="79"/>
      <c r="H19" s="99">
        <v>784173</v>
      </c>
    </row>
    <row r="20" spans="2:8" ht="30.75" customHeight="1">
      <c r="B20" s="79">
        <v>41035500</v>
      </c>
      <c r="C20" s="241" t="s">
        <v>415</v>
      </c>
      <c r="D20" s="242"/>
      <c r="E20" s="243"/>
      <c r="F20" s="79"/>
      <c r="G20" s="79"/>
      <c r="H20" s="99">
        <v>1110000</v>
      </c>
    </row>
    <row r="21" spans="2:8" ht="83.25" customHeight="1">
      <c r="B21" s="79">
        <v>41040200</v>
      </c>
      <c r="C21" s="241" t="s">
        <v>438</v>
      </c>
      <c r="D21" s="242"/>
      <c r="E21" s="243"/>
      <c r="F21" s="79"/>
      <c r="G21" s="79"/>
      <c r="H21" s="99">
        <v>594000</v>
      </c>
    </row>
    <row r="22" spans="2:8" ht="96.75" customHeight="1">
      <c r="B22" s="79">
        <v>41050900</v>
      </c>
      <c r="C22" s="241" t="s">
        <v>439</v>
      </c>
      <c r="D22" s="242"/>
      <c r="E22" s="243"/>
      <c r="F22" s="79"/>
      <c r="G22" s="79"/>
      <c r="H22" s="99">
        <v>901976</v>
      </c>
    </row>
    <row r="23" spans="2:8" ht="59.25" customHeight="1">
      <c r="B23" s="79">
        <v>41051200</v>
      </c>
      <c r="C23" s="241" t="s">
        <v>390</v>
      </c>
      <c r="D23" s="242"/>
      <c r="E23" s="243"/>
      <c r="F23" s="79"/>
      <c r="G23" s="79"/>
      <c r="H23" s="85">
        <v>61810</v>
      </c>
    </row>
    <row r="24" spans="2:8" ht="54.75" customHeight="1">
      <c r="B24" s="79">
        <v>41051400</v>
      </c>
      <c r="C24" s="241" t="s">
        <v>416</v>
      </c>
      <c r="D24" s="242"/>
      <c r="E24" s="243"/>
      <c r="F24" s="79"/>
      <c r="G24" s="79"/>
      <c r="H24" s="103">
        <v>555972.7</v>
      </c>
    </row>
    <row r="25" spans="2:8" ht="12.75">
      <c r="B25" s="79">
        <v>41053900</v>
      </c>
      <c r="C25" s="229" t="s">
        <v>148</v>
      </c>
      <c r="D25" s="230"/>
      <c r="E25" s="231"/>
      <c r="F25" s="79"/>
      <c r="G25" s="79"/>
      <c r="H25" s="103">
        <v>12700</v>
      </c>
    </row>
    <row r="26" spans="2:8" ht="49.5" customHeight="1">
      <c r="B26" s="79">
        <v>41055000</v>
      </c>
      <c r="C26" s="241" t="s">
        <v>147</v>
      </c>
      <c r="D26" s="242"/>
      <c r="E26" s="243"/>
      <c r="F26" s="79"/>
      <c r="G26" s="79"/>
      <c r="H26" s="103">
        <v>259800</v>
      </c>
    </row>
    <row r="27" spans="2:8" ht="12.75">
      <c r="B27" s="229" t="s">
        <v>145</v>
      </c>
      <c r="C27" s="230"/>
      <c r="D27" s="230"/>
      <c r="E27" s="230"/>
      <c r="F27" s="230"/>
      <c r="G27" s="230"/>
      <c r="H27" s="231"/>
    </row>
    <row r="28" spans="2:8" ht="12.75">
      <c r="B28" s="79"/>
      <c r="C28" s="229"/>
      <c r="D28" s="230"/>
      <c r="E28" s="231"/>
      <c r="F28" s="79"/>
      <c r="G28" s="79"/>
      <c r="H28" s="79"/>
    </row>
    <row r="29" spans="2:8" ht="12.75">
      <c r="B29" s="79"/>
      <c r="C29" s="229"/>
      <c r="D29" s="230"/>
      <c r="E29" s="231"/>
      <c r="F29" s="79"/>
      <c r="G29" s="79"/>
      <c r="H29" s="79"/>
    </row>
    <row r="30" spans="2:8" ht="12.75">
      <c r="B30" s="79"/>
      <c r="C30" s="229"/>
      <c r="D30" s="230"/>
      <c r="E30" s="231"/>
      <c r="F30" s="79"/>
      <c r="G30" s="79"/>
      <c r="H30" s="79"/>
    </row>
    <row r="31" spans="2:8" ht="12.75">
      <c r="B31" s="79"/>
      <c r="C31" s="229"/>
      <c r="D31" s="230"/>
      <c r="E31" s="231"/>
      <c r="F31" s="79"/>
      <c r="G31" s="79"/>
      <c r="H31" s="79"/>
    </row>
    <row r="32" spans="2:8" ht="12.75">
      <c r="B32" s="84" t="s">
        <v>79</v>
      </c>
      <c r="C32" s="235" t="s">
        <v>144</v>
      </c>
      <c r="D32" s="236"/>
      <c r="E32" s="237"/>
      <c r="F32" s="79"/>
      <c r="G32" s="79"/>
      <c r="H32" s="103">
        <v>32053531.7</v>
      </c>
    </row>
    <row r="33" spans="2:8" ht="12.75">
      <c r="B33" s="84" t="s">
        <v>79</v>
      </c>
      <c r="C33" s="235" t="s">
        <v>6</v>
      </c>
      <c r="D33" s="236"/>
      <c r="E33" s="237"/>
      <c r="F33" s="79"/>
      <c r="G33" s="79"/>
      <c r="H33" s="103">
        <v>32053531.7</v>
      </c>
    </row>
    <row r="34" spans="2:8" ht="12.75">
      <c r="B34" s="84" t="s">
        <v>79</v>
      </c>
      <c r="C34" s="235" t="s">
        <v>7</v>
      </c>
      <c r="D34" s="236"/>
      <c r="E34" s="237"/>
      <c r="F34" s="79"/>
      <c r="G34" s="79"/>
      <c r="H34" s="79"/>
    </row>
    <row r="36" spans="2:8" ht="15.75">
      <c r="B36" s="80" t="s">
        <v>140</v>
      </c>
      <c r="C36" s="80"/>
      <c r="D36" s="80"/>
      <c r="E36" s="80"/>
      <c r="F36" s="80"/>
      <c r="G36" s="80"/>
      <c r="H36" s="81"/>
    </row>
    <row r="38" ht="9" customHeight="1"/>
    <row r="39" spans="2:8" ht="63.75">
      <c r="B39" s="83" t="s">
        <v>141</v>
      </c>
      <c r="C39" s="249" t="s">
        <v>142</v>
      </c>
      <c r="D39" s="249"/>
      <c r="E39" s="86" t="s">
        <v>143</v>
      </c>
      <c r="H39" s="85" t="s">
        <v>63</v>
      </c>
    </row>
    <row r="40" spans="2:8" ht="12.75">
      <c r="B40" s="84">
        <v>1</v>
      </c>
      <c r="C40" s="229">
        <v>2</v>
      </c>
      <c r="D40" s="231"/>
      <c r="E40" s="84">
        <v>3</v>
      </c>
      <c r="H40" s="84">
        <v>4</v>
      </c>
    </row>
    <row r="41" spans="2:8" ht="12.75">
      <c r="B41" s="229" t="s">
        <v>139</v>
      </c>
      <c r="C41" s="230"/>
      <c r="D41" s="230"/>
      <c r="E41" s="230"/>
      <c r="F41" s="230"/>
      <c r="G41" s="230"/>
      <c r="H41" s="231"/>
    </row>
    <row r="42" spans="2:8" ht="12.75">
      <c r="B42" s="79">
        <v>9110</v>
      </c>
      <c r="C42" s="229"/>
      <c r="D42" s="231"/>
      <c r="E42" s="79" t="s">
        <v>324</v>
      </c>
      <c r="H42" s="103">
        <v>2483900</v>
      </c>
    </row>
    <row r="43" spans="2:8" ht="12.75">
      <c r="B43" s="79"/>
      <c r="C43" s="229"/>
      <c r="D43" s="231"/>
      <c r="E43" s="79" t="s">
        <v>325</v>
      </c>
      <c r="H43" s="79"/>
    </row>
    <row r="44" spans="2:8" ht="26.25" customHeight="1">
      <c r="B44" s="87">
        <v>9770</v>
      </c>
      <c r="C44" s="238"/>
      <c r="D44" s="239"/>
      <c r="E44" s="98" t="s">
        <v>328</v>
      </c>
      <c r="H44" s="104">
        <v>152555</v>
      </c>
    </row>
    <row r="45" spans="2:8" ht="26.25" customHeight="1">
      <c r="B45" s="87"/>
      <c r="C45" s="229"/>
      <c r="D45" s="231"/>
      <c r="E45" s="98" t="s">
        <v>401</v>
      </c>
      <c r="H45" s="104">
        <v>105555</v>
      </c>
    </row>
    <row r="46" spans="2:8" ht="12.75">
      <c r="B46" s="79"/>
      <c r="C46" s="229"/>
      <c r="D46" s="231"/>
      <c r="E46" s="79" t="s">
        <v>327</v>
      </c>
      <c r="F46" s="79"/>
      <c r="G46" s="79"/>
      <c r="H46" s="199">
        <v>47000</v>
      </c>
    </row>
    <row r="47" spans="2:8" ht="12.75">
      <c r="B47" s="229" t="s">
        <v>145</v>
      </c>
      <c r="C47" s="230"/>
      <c r="D47" s="230"/>
      <c r="E47" s="230"/>
      <c r="F47" s="230"/>
      <c r="G47" s="230"/>
      <c r="H47" s="231"/>
    </row>
    <row r="48" spans="2:8" ht="12.75">
      <c r="B48" s="79"/>
      <c r="C48" s="229"/>
      <c r="D48" s="231"/>
      <c r="E48" s="79"/>
      <c r="F48" s="79"/>
      <c r="G48" s="79"/>
      <c r="H48" s="79"/>
    </row>
    <row r="49" spans="2:8" ht="12.75">
      <c r="B49" s="79"/>
      <c r="C49" s="229"/>
      <c r="D49" s="231"/>
      <c r="E49" s="79"/>
      <c r="F49" s="79"/>
      <c r="G49" s="79"/>
      <c r="H49" s="79"/>
    </row>
    <row r="50" spans="2:8" ht="29.25" customHeight="1">
      <c r="B50" s="84" t="s">
        <v>79</v>
      </c>
      <c r="C50" s="229" t="s">
        <v>79</v>
      </c>
      <c r="D50" s="231"/>
      <c r="E50" s="232" t="s">
        <v>144</v>
      </c>
      <c r="F50" s="233"/>
      <c r="G50" s="234"/>
      <c r="H50" s="103">
        <v>2636455</v>
      </c>
    </row>
    <row r="51" spans="2:8" ht="12.75">
      <c r="B51" s="84" t="s">
        <v>79</v>
      </c>
      <c r="C51" s="229" t="s">
        <v>79</v>
      </c>
      <c r="D51" s="231"/>
      <c r="E51" s="235" t="s">
        <v>6</v>
      </c>
      <c r="F51" s="236"/>
      <c r="G51" s="237"/>
      <c r="H51" s="103">
        <v>2636455</v>
      </c>
    </row>
    <row r="52" spans="2:8" ht="12.75">
      <c r="B52" s="84" t="s">
        <v>79</v>
      </c>
      <c r="C52" s="229" t="s">
        <v>79</v>
      </c>
      <c r="D52" s="231"/>
      <c r="E52" s="235" t="s">
        <v>7</v>
      </c>
      <c r="F52" s="236"/>
      <c r="G52" s="237"/>
      <c r="H52" s="79"/>
    </row>
    <row r="54" ht="6" customHeight="1"/>
    <row r="55" ht="1.5" customHeight="1"/>
    <row r="56" ht="9" customHeight="1"/>
    <row r="57" spans="2:8" ht="12.75">
      <c r="B57" s="147" t="s">
        <v>437</v>
      </c>
      <c r="C57" s="54"/>
      <c r="D57" s="54"/>
      <c r="H57" s="147" t="s">
        <v>453</v>
      </c>
    </row>
    <row r="58" ht="12.75" hidden="1"/>
  </sheetData>
  <sheetProtection/>
  <mergeCells count="43">
    <mergeCell ref="C45:D45"/>
    <mergeCell ref="E3:I3"/>
    <mergeCell ref="C28:E28"/>
    <mergeCell ref="C29:E29"/>
    <mergeCell ref="C30:E30"/>
    <mergeCell ref="C24:E24"/>
    <mergeCell ref="B17:H17"/>
    <mergeCell ref="C7:S7"/>
    <mergeCell ref="B27:H27"/>
    <mergeCell ref="C25:E25"/>
    <mergeCell ref="C26:E26"/>
    <mergeCell ref="C19:E19"/>
    <mergeCell ref="B41:H41"/>
    <mergeCell ref="C39:D39"/>
    <mergeCell ref="C20:E20"/>
    <mergeCell ref="C23:E23"/>
    <mergeCell ref="C21:E21"/>
    <mergeCell ref="C22:E22"/>
    <mergeCell ref="F2:H2"/>
    <mergeCell ref="C16:E16"/>
    <mergeCell ref="C18:E18"/>
    <mergeCell ref="B9:H9"/>
    <mergeCell ref="D11:G11"/>
    <mergeCell ref="D10:G10"/>
    <mergeCell ref="C15:G15"/>
    <mergeCell ref="C42:D42"/>
    <mergeCell ref="C43:D43"/>
    <mergeCell ref="C50:D50"/>
    <mergeCell ref="C49:D49"/>
    <mergeCell ref="C44:D44"/>
    <mergeCell ref="C31:E31"/>
    <mergeCell ref="C32:E32"/>
    <mergeCell ref="C33:E33"/>
    <mergeCell ref="C34:E34"/>
    <mergeCell ref="C40:D40"/>
    <mergeCell ref="B47:H47"/>
    <mergeCell ref="C46:D46"/>
    <mergeCell ref="C48:D48"/>
    <mergeCell ref="C52:D52"/>
    <mergeCell ref="E50:G50"/>
    <mergeCell ref="E51:G51"/>
    <mergeCell ref="E52:G52"/>
    <mergeCell ref="C51:D51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"/>
  <sheetViews>
    <sheetView tabSelected="1" view="pageBreakPreview" zoomScale="60" zoomScaleNormal="95" zoomScalePageLayoutView="0" workbookViewId="0" topLeftCell="A33">
      <selection activeCell="J42" sqref="J42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22.2539062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0" ht="15.75">
      <c r="A1" s="4"/>
      <c r="B1" s="4"/>
      <c r="C1" s="4"/>
      <c r="D1" s="4"/>
      <c r="E1" s="4"/>
      <c r="F1" s="4" t="s">
        <v>74</v>
      </c>
      <c r="G1" s="4"/>
      <c r="H1" s="4"/>
      <c r="I1" s="4"/>
      <c r="J1" s="4"/>
    </row>
    <row r="2" spans="1:10" ht="34.5" customHeight="1">
      <c r="A2" s="4"/>
      <c r="B2" s="4"/>
      <c r="C2" s="4"/>
      <c r="D2" s="4"/>
      <c r="E2" s="4"/>
      <c r="F2" s="217" t="s">
        <v>450</v>
      </c>
      <c r="G2" s="223"/>
      <c r="H2" s="223"/>
      <c r="I2" s="223"/>
      <c r="J2" s="223"/>
    </row>
    <row r="3" spans="1:12" ht="15.75">
      <c r="A3" s="4"/>
      <c r="B3" s="4"/>
      <c r="C3" s="4"/>
      <c r="D3" s="4"/>
      <c r="E3" s="4"/>
      <c r="F3" s="184" t="s">
        <v>449</v>
      </c>
      <c r="G3" s="54"/>
      <c r="H3" s="54"/>
      <c r="I3" s="54"/>
      <c r="J3" s="54"/>
      <c r="K3" s="50"/>
      <c r="L3" s="50"/>
    </row>
    <row r="4" spans="1:12" ht="13.5" customHeight="1">
      <c r="A4" s="4"/>
      <c r="B4" s="4"/>
      <c r="C4" s="4"/>
      <c r="D4" s="4"/>
      <c r="E4" s="4"/>
      <c r="F4" s="184"/>
      <c r="G4" s="54"/>
      <c r="H4" s="54"/>
      <c r="I4" s="54"/>
      <c r="J4" s="54"/>
      <c r="K4" s="48"/>
      <c r="L4" s="48"/>
    </row>
    <row r="5" spans="1:10" ht="9" customHeight="1">
      <c r="A5" s="4"/>
      <c r="B5" s="4"/>
      <c r="C5" s="4"/>
      <c r="D5" s="4"/>
      <c r="E5" s="4"/>
      <c r="F5" s="32"/>
      <c r="G5" s="32"/>
      <c r="H5" s="32"/>
      <c r="I5" s="33"/>
      <c r="J5" s="4"/>
    </row>
    <row r="6" spans="1:10" ht="43.5" customHeight="1">
      <c r="A6" s="4"/>
      <c r="B6" s="4"/>
      <c r="C6" s="4"/>
      <c r="D6" s="252" t="s">
        <v>333</v>
      </c>
      <c r="E6" s="252"/>
      <c r="F6" s="252"/>
      <c r="G6" s="252"/>
      <c r="H6" s="252"/>
      <c r="I6" s="252"/>
      <c r="J6" s="4"/>
    </row>
    <row r="7" spans="1:10" ht="19.5" customHeight="1">
      <c r="A7" s="254">
        <v>25530000000</v>
      </c>
      <c r="B7" s="254"/>
      <c r="C7" s="4"/>
      <c r="D7" s="53"/>
      <c r="E7" s="53"/>
      <c r="F7" s="53"/>
      <c r="G7" s="53"/>
      <c r="H7" s="53"/>
      <c r="I7" s="53"/>
      <c r="J7" s="4"/>
    </row>
    <row r="8" spans="1:10" ht="15" customHeight="1">
      <c r="A8" s="255" t="s">
        <v>75</v>
      </c>
      <c r="B8" s="255"/>
      <c r="C8" s="4"/>
      <c r="D8" s="53"/>
      <c r="E8" s="53"/>
      <c r="F8" s="53"/>
      <c r="G8" s="53"/>
      <c r="H8" s="53"/>
      <c r="I8" s="53"/>
      <c r="J8" s="4"/>
    </row>
    <row r="9" spans="1:10" ht="20.25" customHeight="1">
      <c r="A9" s="4"/>
      <c r="B9" s="4"/>
      <c r="C9" s="4"/>
      <c r="D9" s="4"/>
      <c r="E9" s="4"/>
      <c r="F9" s="4"/>
      <c r="G9" s="4"/>
      <c r="H9" s="4"/>
      <c r="I9" s="4"/>
      <c r="J9" s="34" t="s">
        <v>56</v>
      </c>
    </row>
    <row r="10" spans="1:10" ht="64.5" customHeight="1">
      <c r="A10" s="251" t="s">
        <v>77</v>
      </c>
      <c r="B10" s="251" t="s">
        <v>76</v>
      </c>
      <c r="C10" s="251" t="s">
        <v>60</v>
      </c>
      <c r="D10" s="251" t="s">
        <v>78</v>
      </c>
      <c r="E10" s="253" t="s">
        <v>80</v>
      </c>
      <c r="F10" s="253" t="s">
        <v>81</v>
      </c>
      <c r="G10" s="253" t="s">
        <v>82</v>
      </c>
      <c r="H10" s="253" t="s">
        <v>83</v>
      </c>
      <c r="I10" s="253" t="s">
        <v>84</v>
      </c>
      <c r="J10" s="253" t="s">
        <v>85</v>
      </c>
    </row>
    <row r="11" spans="1:10" ht="63.75" customHeight="1">
      <c r="A11" s="251"/>
      <c r="B11" s="251"/>
      <c r="C11" s="251"/>
      <c r="D11" s="251"/>
      <c r="E11" s="253"/>
      <c r="F11" s="253"/>
      <c r="G11" s="253"/>
      <c r="H11" s="253"/>
      <c r="I11" s="253"/>
      <c r="J11" s="253"/>
    </row>
    <row r="12" spans="1:10" ht="24" customHeight="1">
      <c r="A12" s="56">
        <v>1</v>
      </c>
      <c r="B12" s="56">
        <v>2</v>
      </c>
      <c r="C12" s="56">
        <v>3</v>
      </c>
      <c r="D12" s="56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</row>
    <row r="13" spans="1:10" ht="26.25" customHeight="1">
      <c r="A13" s="36" t="s">
        <v>10</v>
      </c>
      <c r="B13" s="37"/>
      <c r="C13" s="37"/>
      <c r="D13" s="38" t="s">
        <v>59</v>
      </c>
      <c r="E13" s="39"/>
      <c r="F13" s="40"/>
      <c r="G13" s="40">
        <f>G14</f>
        <v>100000</v>
      </c>
      <c r="H13" s="40"/>
      <c r="I13" s="40">
        <f>I14</f>
        <v>2356666</v>
      </c>
      <c r="J13" s="40"/>
    </row>
    <row r="14" spans="1:10" s="41" customFormat="1" ht="26.25" customHeight="1">
      <c r="A14" s="36" t="s">
        <v>9</v>
      </c>
      <c r="B14" s="37"/>
      <c r="C14" s="37"/>
      <c r="D14" s="38" t="s">
        <v>59</v>
      </c>
      <c r="E14" s="39"/>
      <c r="F14" s="40"/>
      <c r="G14" s="40">
        <f>G15+G16+G23+G25</f>
        <v>100000</v>
      </c>
      <c r="H14" s="40"/>
      <c r="I14" s="40">
        <f>I17+I25+I23+I20+I21+I19+I18</f>
        <v>2356666</v>
      </c>
      <c r="J14" s="40"/>
    </row>
    <row r="15" spans="1:10" s="41" customFormat="1" ht="66" customHeight="1" hidden="1">
      <c r="A15" s="23" t="s">
        <v>12</v>
      </c>
      <c r="B15" s="23" t="s">
        <v>29</v>
      </c>
      <c r="C15" s="27" t="s">
        <v>8</v>
      </c>
      <c r="D15" s="24" t="s">
        <v>13</v>
      </c>
      <c r="E15" s="70" t="s">
        <v>71</v>
      </c>
      <c r="F15" s="71"/>
      <c r="G15" s="71"/>
      <c r="H15" s="71"/>
      <c r="I15" s="72"/>
      <c r="J15" s="71"/>
    </row>
    <row r="16" spans="1:10" s="41" customFormat="1" ht="63.75" customHeight="1" hidden="1">
      <c r="A16" s="100" t="s">
        <v>295</v>
      </c>
      <c r="B16" s="100" t="s">
        <v>294</v>
      </c>
      <c r="C16" s="101" t="s">
        <v>48</v>
      </c>
      <c r="D16" s="102" t="s">
        <v>102</v>
      </c>
      <c r="E16" s="70" t="s">
        <v>71</v>
      </c>
      <c r="F16" s="71"/>
      <c r="G16" s="71"/>
      <c r="H16" s="71"/>
      <c r="I16" s="72"/>
      <c r="J16" s="71"/>
    </row>
    <row r="17" spans="1:10" s="41" customFormat="1" ht="90" customHeight="1">
      <c r="A17" s="141" t="s">
        <v>12</v>
      </c>
      <c r="B17" s="141" t="s">
        <v>29</v>
      </c>
      <c r="C17" s="142" t="s">
        <v>8</v>
      </c>
      <c r="D17" s="143" t="s">
        <v>13</v>
      </c>
      <c r="E17" s="70" t="s">
        <v>71</v>
      </c>
      <c r="F17" s="71"/>
      <c r="G17" s="71"/>
      <c r="H17" s="71"/>
      <c r="I17" s="72">
        <v>28000</v>
      </c>
      <c r="J17" s="210"/>
    </row>
    <row r="18" spans="1:10" s="41" customFormat="1" ht="90" customHeight="1">
      <c r="A18" s="202" t="s">
        <v>111</v>
      </c>
      <c r="B18" s="141">
        <v>2010</v>
      </c>
      <c r="C18" s="211" t="s">
        <v>113</v>
      </c>
      <c r="D18" s="198" t="s">
        <v>107</v>
      </c>
      <c r="E18" s="70" t="s">
        <v>71</v>
      </c>
      <c r="F18" s="71"/>
      <c r="G18" s="71"/>
      <c r="H18" s="71"/>
      <c r="I18" s="72">
        <v>356077</v>
      </c>
      <c r="J18" s="210"/>
    </row>
    <row r="19" spans="1:10" s="41" customFormat="1" ht="115.5" customHeight="1">
      <c r="A19" s="202" t="s">
        <v>442</v>
      </c>
      <c r="B19" s="141">
        <v>6083</v>
      </c>
      <c r="C19" s="211" t="s">
        <v>443</v>
      </c>
      <c r="D19" s="198" t="s">
        <v>440</v>
      </c>
      <c r="E19" s="70" t="s">
        <v>441</v>
      </c>
      <c r="F19" s="71"/>
      <c r="G19" s="71"/>
      <c r="H19" s="71"/>
      <c r="I19" s="72">
        <v>901976</v>
      </c>
      <c r="J19" s="210"/>
    </row>
    <row r="20" spans="1:10" s="41" customFormat="1" ht="63.75" customHeight="1">
      <c r="A20" s="211" t="s">
        <v>383</v>
      </c>
      <c r="B20" s="141">
        <v>7130</v>
      </c>
      <c r="C20" s="211" t="s">
        <v>371</v>
      </c>
      <c r="D20" s="144" t="s">
        <v>372</v>
      </c>
      <c r="E20" s="145" t="s">
        <v>71</v>
      </c>
      <c r="F20" s="71"/>
      <c r="G20" s="71"/>
      <c r="H20" s="71"/>
      <c r="I20" s="72">
        <v>184000</v>
      </c>
      <c r="J20" s="210"/>
    </row>
    <row r="21" spans="1:10" ht="45" customHeight="1">
      <c r="A21" s="211" t="s">
        <v>406</v>
      </c>
      <c r="B21" s="211"/>
      <c r="C21" s="211"/>
      <c r="D21" s="212" t="s">
        <v>407</v>
      </c>
      <c r="E21" s="70"/>
      <c r="F21" s="63"/>
      <c r="G21" s="42">
        <f>G22</f>
        <v>784173</v>
      </c>
      <c r="H21" s="213"/>
      <c r="I21" s="42">
        <f>I22</f>
        <v>784173</v>
      </c>
      <c r="J21" s="61"/>
    </row>
    <row r="22" spans="1:10" ht="84.75" customHeight="1">
      <c r="A22" s="214" t="s">
        <v>408</v>
      </c>
      <c r="B22" s="214" t="s">
        <v>409</v>
      </c>
      <c r="C22" s="214" t="s">
        <v>53</v>
      </c>
      <c r="D22" s="215" t="s">
        <v>410</v>
      </c>
      <c r="E22" s="62" t="s">
        <v>411</v>
      </c>
      <c r="F22" s="63">
        <v>2021</v>
      </c>
      <c r="G22" s="213">
        <v>784173</v>
      </c>
      <c r="H22" s="213"/>
      <c r="I22" s="42">
        <v>784173</v>
      </c>
      <c r="J22" s="61">
        <v>100</v>
      </c>
    </row>
    <row r="23" spans="1:10" ht="50.25" customHeight="1">
      <c r="A23" s="211" t="s">
        <v>388</v>
      </c>
      <c r="B23" s="211"/>
      <c r="C23" s="211"/>
      <c r="D23" s="143" t="s">
        <v>389</v>
      </c>
      <c r="E23" s="62"/>
      <c r="F23" s="61"/>
      <c r="G23" s="42">
        <f>G24</f>
        <v>100000</v>
      </c>
      <c r="H23" s="42"/>
      <c r="I23" s="42">
        <f>I24</f>
        <v>100000</v>
      </c>
      <c r="J23" s="42"/>
    </row>
    <row r="24" spans="1:10" ht="44.25" customHeight="1">
      <c r="A24" s="214" t="s">
        <v>33</v>
      </c>
      <c r="B24" s="214" t="s">
        <v>32</v>
      </c>
      <c r="C24" s="214" t="s">
        <v>15</v>
      </c>
      <c r="D24" s="51" t="s">
        <v>31</v>
      </c>
      <c r="E24" s="62" t="s">
        <v>331</v>
      </c>
      <c r="F24" s="61">
        <v>2021</v>
      </c>
      <c r="G24" s="213">
        <f>I24</f>
        <v>100000</v>
      </c>
      <c r="H24" s="213"/>
      <c r="I24" s="213">
        <v>100000</v>
      </c>
      <c r="J24" s="61">
        <v>100</v>
      </c>
    </row>
    <row r="25" spans="1:10" ht="76.5" customHeight="1">
      <c r="A25" s="211" t="s">
        <v>108</v>
      </c>
      <c r="B25" s="211" t="s">
        <v>109</v>
      </c>
      <c r="C25" s="211" t="s">
        <v>53</v>
      </c>
      <c r="D25" s="216" t="s">
        <v>110</v>
      </c>
      <c r="E25" s="70" t="s">
        <v>71</v>
      </c>
      <c r="F25" s="49"/>
      <c r="G25" s="42"/>
      <c r="H25" s="35"/>
      <c r="I25" s="42">
        <v>2440</v>
      </c>
      <c r="J25" s="49"/>
    </row>
    <row r="26" spans="1:10" ht="38.25" customHeight="1" hidden="1">
      <c r="A26" s="68" t="s">
        <v>51</v>
      </c>
      <c r="B26" s="67"/>
      <c r="C26" s="66"/>
      <c r="D26" s="65" t="s">
        <v>50</v>
      </c>
      <c r="E26" s="69"/>
      <c r="F26" s="58"/>
      <c r="G26" s="59">
        <f>G27</f>
        <v>0</v>
      </c>
      <c r="H26" s="59"/>
      <c r="I26" s="59">
        <f>I27</f>
        <v>0</v>
      </c>
      <c r="J26" s="58"/>
    </row>
    <row r="27" spans="1:10" ht="40.5" customHeight="1" hidden="1">
      <c r="A27" s="23" t="s">
        <v>49</v>
      </c>
      <c r="B27" s="67"/>
      <c r="C27" s="66"/>
      <c r="D27" s="65" t="s">
        <v>50</v>
      </c>
      <c r="E27" s="64"/>
      <c r="F27" s="59"/>
      <c r="G27" s="59">
        <f>G28</f>
        <v>0</v>
      </c>
      <c r="H27" s="59"/>
      <c r="I27" s="59">
        <f>I28</f>
        <v>0</v>
      </c>
      <c r="J27" s="58"/>
    </row>
    <row r="28" spans="1:10" ht="55.5" customHeight="1" hidden="1">
      <c r="A28" s="25" t="s">
        <v>269</v>
      </c>
      <c r="B28" s="23"/>
      <c r="C28" s="27"/>
      <c r="D28" s="24" t="s">
        <v>133</v>
      </c>
      <c r="E28" s="70"/>
      <c r="F28" s="72"/>
      <c r="G28" s="72"/>
      <c r="H28" s="72"/>
      <c r="I28" s="72"/>
      <c r="J28" s="73"/>
    </row>
    <row r="29" spans="1:10" ht="47.25" customHeight="1" hidden="1">
      <c r="A29" s="25" t="s">
        <v>269</v>
      </c>
      <c r="B29" s="25">
        <v>1021</v>
      </c>
      <c r="C29" s="26" t="s">
        <v>47</v>
      </c>
      <c r="D29" s="51" t="s">
        <v>133</v>
      </c>
      <c r="E29" s="62" t="s">
        <v>332</v>
      </c>
      <c r="F29" s="72"/>
      <c r="G29" s="72"/>
      <c r="H29" s="72"/>
      <c r="I29" s="72"/>
      <c r="J29" s="73"/>
    </row>
    <row r="30" spans="1:10" ht="47.25" customHeight="1">
      <c r="A30" s="185" t="s">
        <v>52</v>
      </c>
      <c r="B30" s="186"/>
      <c r="C30" s="187"/>
      <c r="D30" s="188" t="s">
        <v>50</v>
      </c>
      <c r="E30" s="69"/>
      <c r="F30" s="58"/>
      <c r="G30" s="59">
        <f>G31</f>
        <v>0</v>
      </c>
      <c r="H30" s="59"/>
      <c r="I30" s="59">
        <f>I31</f>
        <v>495267.99</v>
      </c>
      <c r="J30" s="58"/>
    </row>
    <row r="31" spans="1:10" ht="47.25" customHeight="1">
      <c r="A31" s="185" t="s">
        <v>51</v>
      </c>
      <c r="B31" s="186"/>
      <c r="C31" s="187"/>
      <c r="D31" s="188" t="s">
        <v>50</v>
      </c>
      <c r="E31" s="64"/>
      <c r="F31" s="59"/>
      <c r="G31" s="59">
        <f>G32+G34+G38+G41</f>
        <v>0</v>
      </c>
      <c r="H31" s="59"/>
      <c r="I31" s="59">
        <f>I32+I34+I33+I35+I36</f>
        <v>495267.99</v>
      </c>
      <c r="J31" s="58"/>
    </row>
    <row r="32" spans="1:10" ht="47.25" customHeight="1">
      <c r="A32" s="189" t="s">
        <v>49</v>
      </c>
      <c r="B32" s="189" t="s">
        <v>26</v>
      </c>
      <c r="C32" s="190" t="s">
        <v>25</v>
      </c>
      <c r="D32" s="191" t="s">
        <v>24</v>
      </c>
      <c r="E32" s="70" t="s">
        <v>71</v>
      </c>
      <c r="F32" s="192"/>
      <c r="G32" s="192"/>
      <c r="H32" s="192"/>
      <c r="I32" s="192">
        <v>20250</v>
      </c>
      <c r="J32" s="193"/>
    </row>
    <row r="33" spans="1:10" ht="47.25" customHeight="1">
      <c r="A33" s="189">
        <v>61021</v>
      </c>
      <c r="B33" s="189">
        <v>1021</v>
      </c>
      <c r="C33" s="197" t="s">
        <v>47</v>
      </c>
      <c r="D33" s="198" t="s">
        <v>266</v>
      </c>
      <c r="E33" s="62" t="s">
        <v>400</v>
      </c>
      <c r="F33" s="192"/>
      <c r="G33" s="192"/>
      <c r="H33" s="192"/>
      <c r="I33" s="192">
        <v>211623</v>
      </c>
      <c r="J33" s="193"/>
    </row>
    <row r="34" spans="1:10" ht="47.25" customHeight="1">
      <c r="A34" s="194" t="s">
        <v>397</v>
      </c>
      <c r="B34" s="194" t="s">
        <v>396</v>
      </c>
      <c r="C34" s="195" t="s">
        <v>45</v>
      </c>
      <c r="D34" s="196" t="s">
        <v>395</v>
      </c>
      <c r="E34" s="70" t="s">
        <v>71</v>
      </c>
      <c r="F34" s="72"/>
      <c r="G34" s="72"/>
      <c r="H34" s="72"/>
      <c r="I34" s="192">
        <v>20810</v>
      </c>
      <c r="J34" s="73"/>
    </row>
    <row r="35" spans="1:10" ht="75" customHeight="1">
      <c r="A35" s="194">
        <v>611181</v>
      </c>
      <c r="B35" s="194">
        <v>1181</v>
      </c>
      <c r="C35" s="195" t="s">
        <v>45</v>
      </c>
      <c r="D35" s="201" t="s">
        <v>413</v>
      </c>
      <c r="E35" s="70" t="s">
        <v>71</v>
      </c>
      <c r="F35" s="72"/>
      <c r="G35" s="72"/>
      <c r="H35" s="72"/>
      <c r="I35" s="192">
        <v>22053.19</v>
      </c>
      <c r="J35" s="73"/>
    </row>
    <row r="36" spans="1:10" ht="78" customHeight="1">
      <c r="A36" s="194">
        <v>611182</v>
      </c>
      <c r="B36" s="194">
        <v>1182</v>
      </c>
      <c r="C36" s="195" t="s">
        <v>45</v>
      </c>
      <c r="D36" s="215" t="s">
        <v>412</v>
      </c>
      <c r="E36" s="70" t="s">
        <v>71</v>
      </c>
      <c r="F36" s="72"/>
      <c r="G36" s="72"/>
      <c r="H36" s="72"/>
      <c r="I36" s="192">
        <v>220531.8</v>
      </c>
      <c r="J36" s="73"/>
    </row>
    <row r="37" spans="1:26" ht="24" customHeight="1">
      <c r="A37" s="28" t="s">
        <v>66</v>
      </c>
      <c r="B37" s="28" t="s">
        <v>66</v>
      </c>
      <c r="C37" s="29" t="s">
        <v>66</v>
      </c>
      <c r="D37" s="30" t="s">
        <v>86</v>
      </c>
      <c r="E37" s="29" t="s">
        <v>66</v>
      </c>
      <c r="F37" s="29" t="s">
        <v>66</v>
      </c>
      <c r="G37" s="29" t="s">
        <v>66</v>
      </c>
      <c r="H37" s="29"/>
      <c r="I37" s="77">
        <f>I13+I30</f>
        <v>2851933.99</v>
      </c>
      <c r="J37" s="29" t="s">
        <v>66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s="46" customFormat="1" ht="18" customHeight="1" hidden="1">
      <c r="A38" s="4"/>
      <c r="B38" s="44"/>
      <c r="C38" s="44"/>
      <c r="D38" s="45"/>
      <c r="E38" s="45"/>
      <c r="F38" s="44"/>
      <c r="G38" s="44"/>
      <c r="H38" s="44"/>
      <c r="I38" s="44"/>
      <c r="J38" s="44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10" ht="15.75" hidden="1">
      <c r="A39" s="4"/>
      <c r="B39" s="4"/>
      <c r="C39" s="4"/>
      <c r="D39" s="4"/>
      <c r="E39" s="4"/>
      <c r="F39" s="4"/>
      <c r="G39" s="4"/>
      <c r="H39" s="4"/>
      <c r="I39" s="4"/>
      <c r="J39" s="47"/>
    </row>
    <row r="40" spans="1:10" ht="15.75">
      <c r="A40" s="57"/>
      <c r="B40" s="4"/>
      <c r="C40" s="4"/>
      <c r="D40" s="4"/>
      <c r="E40" s="4"/>
      <c r="F40" s="4"/>
      <c r="G40" s="4"/>
      <c r="H40" s="4"/>
      <c r="I40" s="4"/>
      <c r="J40" s="47"/>
    </row>
    <row r="41" spans="2:10" ht="63" customHeight="1">
      <c r="B41" s="4"/>
      <c r="C41" s="4"/>
      <c r="D41" s="4"/>
      <c r="E41" s="4"/>
      <c r="F41" s="4"/>
      <c r="G41" s="4"/>
      <c r="H41" s="4"/>
      <c r="I41" s="4"/>
      <c r="J41" s="47"/>
    </row>
    <row r="42" spans="1:10" s="57" customFormat="1" ht="15.75">
      <c r="A42" s="200" t="s">
        <v>437</v>
      </c>
      <c r="J42" s="200" t="s">
        <v>436</v>
      </c>
    </row>
    <row r="43" spans="3:9" ht="18.75">
      <c r="C43" s="75"/>
      <c r="D43" s="74"/>
      <c r="E43" s="74"/>
      <c r="F43" s="1"/>
      <c r="G43" s="1"/>
      <c r="H43" s="1"/>
      <c r="I43" s="54"/>
    </row>
  </sheetData>
  <sheetProtection/>
  <mergeCells count="14">
    <mergeCell ref="A8:B8"/>
    <mergeCell ref="E10:E11"/>
    <mergeCell ref="H10:H11"/>
    <mergeCell ref="G10:G11"/>
    <mergeCell ref="F2:J2"/>
    <mergeCell ref="A10:A11"/>
    <mergeCell ref="C10:C11"/>
    <mergeCell ref="D10:D11"/>
    <mergeCell ref="D6:I6"/>
    <mergeCell ref="B10:B11"/>
    <mergeCell ref="J10:J11"/>
    <mergeCell ref="F10:F11"/>
    <mergeCell ref="I10:I11"/>
    <mergeCell ref="A7:B7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93" zoomScaleSheetLayoutView="93" zoomScalePageLayoutView="0" workbookViewId="0" topLeftCell="A1">
      <selection activeCell="F2" sqref="F2:J2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7" width="15.75390625" style="2" customWidth="1"/>
    <col min="8" max="8" width="15.125" style="2" customWidth="1"/>
    <col min="9" max="9" width="13.75390625" style="2" customWidth="1"/>
    <col min="10" max="10" width="13.25390625" style="2" customWidth="1"/>
    <col min="11" max="16384" width="9.00390625" style="2" customWidth="1"/>
  </cols>
  <sheetData>
    <row r="1" spans="1:10" ht="15.75">
      <c r="A1" s="4"/>
      <c r="B1" s="4"/>
      <c r="C1" s="4"/>
      <c r="D1" s="4"/>
      <c r="E1" s="4"/>
      <c r="F1" s="240" t="s">
        <v>58</v>
      </c>
      <c r="G1" s="240"/>
      <c r="H1" s="240"/>
      <c r="I1" s="240"/>
      <c r="J1" s="3"/>
    </row>
    <row r="2" spans="1:12" ht="31.5" customHeight="1">
      <c r="A2" s="4"/>
      <c r="B2" s="4"/>
      <c r="C2" s="4"/>
      <c r="D2" s="4"/>
      <c r="E2" s="4"/>
      <c r="F2" s="217" t="s">
        <v>450</v>
      </c>
      <c r="G2" s="223"/>
      <c r="H2" s="223"/>
      <c r="I2" s="223"/>
      <c r="J2" s="223"/>
      <c r="K2" s="52"/>
      <c r="L2" s="52"/>
    </row>
    <row r="3" spans="1:10" ht="15.75">
      <c r="A3" s="4"/>
      <c r="B3" s="4"/>
      <c r="C3" s="4"/>
      <c r="D3" s="4"/>
      <c r="E3" s="4"/>
      <c r="F3" s="184" t="s">
        <v>449</v>
      </c>
      <c r="G3" s="54"/>
      <c r="H3" s="54"/>
      <c r="I3" s="54"/>
      <c r="J3" s="54"/>
    </row>
    <row r="4" spans="1:11" ht="3.75" customHeight="1">
      <c r="A4" s="4"/>
      <c r="B4" s="4"/>
      <c r="C4" s="4"/>
      <c r="D4" s="4"/>
      <c r="E4" s="4"/>
      <c r="F4" s="184"/>
      <c r="G4" s="54"/>
      <c r="H4" s="54"/>
      <c r="I4" s="54"/>
      <c r="J4" s="54"/>
      <c r="K4" s="1"/>
    </row>
    <row r="5" spans="1:10" ht="33.75" customHeight="1">
      <c r="A5" s="60"/>
      <c r="B5" s="258" t="s">
        <v>329</v>
      </c>
      <c r="C5" s="258"/>
      <c r="D5" s="258"/>
      <c r="E5" s="258"/>
      <c r="F5" s="258"/>
      <c r="G5" s="258"/>
      <c r="H5" s="258"/>
      <c r="I5" s="258"/>
      <c r="J5" s="60"/>
    </row>
    <row r="6" spans="1:10" ht="21" customHeight="1">
      <c r="A6" s="254">
        <v>25530000000</v>
      </c>
      <c r="B6" s="254"/>
      <c r="C6" s="10"/>
      <c r="D6" s="10"/>
      <c r="E6" s="10"/>
      <c r="F6" s="10"/>
      <c r="G6" s="10"/>
      <c r="H6" s="10"/>
      <c r="I6" s="10"/>
      <c r="J6" s="10"/>
    </row>
    <row r="7" spans="1:10" ht="14.25" customHeight="1">
      <c r="A7" s="255" t="s">
        <v>75</v>
      </c>
      <c r="B7" s="255"/>
      <c r="C7" s="10"/>
      <c r="D7" s="10"/>
      <c r="E7" s="10"/>
      <c r="F7" s="10"/>
      <c r="G7" s="10"/>
      <c r="H7" s="10"/>
      <c r="I7" s="10"/>
      <c r="J7" s="10"/>
    </row>
    <row r="8" spans="1:10" ht="15" customHeight="1">
      <c r="A8" s="5"/>
      <c r="B8" s="5"/>
      <c r="C8" s="5"/>
      <c r="D8" s="10"/>
      <c r="E8" s="10"/>
      <c r="F8" s="10"/>
      <c r="G8" s="10"/>
      <c r="H8" s="10"/>
      <c r="I8" s="10"/>
      <c r="J8" s="55" t="s">
        <v>56</v>
      </c>
    </row>
    <row r="9" spans="1:10" ht="35.25" customHeight="1">
      <c r="A9" s="264" t="s">
        <v>77</v>
      </c>
      <c r="B9" s="264" t="s">
        <v>76</v>
      </c>
      <c r="C9" s="264" t="s">
        <v>60</v>
      </c>
      <c r="D9" s="264" t="s">
        <v>78</v>
      </c>
      <c r="E9" s="266" t="s">
        <v>61</v>
      </c>
      <c r="F9" s="287" t="s">
        <v>62</v>
      </c>
      <c r="G9" s="256" t="s">
        <v>63</v>
      </c>
      <c r="H9" s="287" t="s">
        <v>0</v>
      </c>
      <c r="I9" s="285" t="s">
        <v>1</v>
      </c>
      <c r="J9" s="286"/>
    </row>
    <row r="10" spans="1:10" ht="89.25" customHeight="1">
      <c r="A10" s="265"/>
      <c r="B10" s="265"/>
      <c r="C10" s="265"/>
      <c r="D10" s="265"/>
      <c r="E10" s="267"/>
      <c r="F10" s="288"/>
      <c r="G10" s="257"/>
      <c r="H10" s="288"/>
      <c r="I10" s="165" t="s">
        <v>57</v>
      </c>
      <c r="J10" s="165" t="s">
        <v>64</v>
      </c>
    </row>
    <row r="11" spans="1:10" ht="15" customHeight="1">
      <c r="A11" s="11">
        <v>1</v>
      </c>
      <c r="B11" s="11">
        <v>2</v>
      </c>
      <c r="C11" s="11">
        <v>3</v>
      </c>
      <c r="D11" s="12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</row>
    <row r="12" spans="1:10" ht="28.5" customHeight="1">
      <c r="A12" s="14" t="s">
        <v>10</v>
      </c>
      <c r="B12" s="14"/>
      <c r="C12" s="15"/>
      <c r="D12" s="16" t="s">
        <v>59</v>
      </c>
      <c r="E12" s="17"/>
      <c r="F12" s="17"/>
      <c r="G12" s="129">
        <f aca="true" t="shared" si="0" ref="G12:G54">H12+I12</f>
        <v>10527753.1</v>
      </c>
      <c r="H12" s="130">
        <f>H13</f>
        <v>9755525.1</v>
      </c>
      <c r="I12" s="130">
        <f>I13</f>
        <v>772228</v>
      </c>
      <c r="J12" s="130">
        <f>J13</f>
        <v>456077</v>
      </c>
    </row>
    <row r="13" spans="1:10" ht="26.25" customHeight="1">
      <c r="A13" s="18" t="s">
        <v>9</v>
      </c>
      <c r="B13" s="18"/>
      <c r="C13" s="19"/>
      <c r="D13" s="16" t="s">
        <v>59</v>
      </c>
      <c r="E13" s="15"/>
      <c r="F13" s="15"/>
      <c r="G13" s="129">
        <f t="shared" si="0"/>
        <v>10527753.1</v>
      </c>
      <c r="H13" s="130">
        <f>SUM(H14:H43)</f>
        <v>9755525.1</v>
      </c>
      <c r="I13" s="130">
        <f>SUM(I14:I43)</f>
        <v>772228</v>
      </c>
      <c r="J13" s="130">
        <f>SUM(J14:J43)</f>
        <v>456077</v>
      </c>
    </row>
    <row r="14" spans="1:10" s="172" customFormat="1" ht="86.25" customHeight="1">
      <c r="A14" s="305" t="s">
        <v>28</v>
      </c>
      <c r="B14" s="320" t="s">
        <v>14</v>
      </c>
      <c r="C14" s="261" t="s">
        <v>4</v>
      </c>
      <c r="D14" s="261" t="s">
        <v>27</v>
      </c>
      <c r="E14" s="105" t="s">
        <v>121</v>
      </c>
      <c r="F14" s="105" t="s">
        <v>122</v>
      </c>
      <c r="G14" s="129">
        <f t="shared" si="0"/>
        <v>152050</v>
      </c>
      <c r="H14" s="131">
        <v>152050</v>
      </c>
      <c r="I14" s="132"/>
      <c r="J14" s="132"/>
    </row>
    <row r="15" spans="1:10" s="172" customFormat="1" ht="50.25" customHeight="1">
      <c r="A15" s="306"/>
      <c r="B15" s="321"/>
      <c r="C15" s="262"/>
      <c r="D15" s="262"/>
      <c r="E15" s="105" t="s">
        <v>118</v>
      </c>
      <c r="F15" s="105" t="s">
        <v>114</v>
      </c>
      <c r="G15" s="129">
        <f t="shared" si="0"/>
        <v>178200</v>
      </c>
      <c r="H15" s="131">
        <v>178200</v>
      </c>
      <c r="I15" s="132"/>
      <c r="J15" s="132"/>
    </row>
    <row r="16" spans="1:10" s="172" customFormat="1" ht="50.25" customHeight="1">
      <c r="A16" s="307"/>
      <c r="B16" s="322"/>
      <c r="C16" s="263"/>
      <c r="D16" s="263"/>
      <c r="E16" s="106" t="s">
        <v>132</v>
      </c>
      <c r="F16" s="105" t="s">
        <v>122</v>
      </c>
      <c r="G16" s="129">
        <f t="shared" si="0"/>
        <v>0</v>
      </c>
      <c r="H16" s="131">
        <v>0</v>
      </c>
      <c r="I16" s="132"/>
      <c r="J16" s="132"/>
    </row>
    <row r="17" spans="1:10" s="172" customFormat="1" ht="51.75" customHeight="1">
      <c r="A17" s="308" t="s">
        <v>111</v>
      </c>
      <c r="B17" s="317" t="s">
        <v>112</v>
      </c>
      <c r="C17" s="293" t="s">
        <v>113</v>
      </c>
      <c r="D17" s="293" t="s">
        <v>107</v>
      </c>
      <c r="E17" s="105" t="s">
        <v>123</v>
      </c>
      <c r="F17" s="105" t="s">
        <v>124</v>
      </c>
      <c r="G17" s="129">
        <f t="shared" si="0"/>
        <v>2459077</v>
      </c>
      <c r="H17" s="131">
        <v>2103000</v>
      </c>
      <c r="I17" s="131">
        <v>356077</v>
      </c>
      <c r="J17" s="131">
        <v>356077</v>
      </c>
    </row>
    <row r="18" spans="1:10" s="172" customFormat="1" ht="51.75" customHeight="1">
      <c r="A18" s="309"/>
      <c r="B18" s="318"/>
      <c r="C18" s="294"/>
      <c r="D18" s="294"/>
      <c r="E18" s="290" t="s">
        <v>404</v>
      </c>
      <c r="F18" s="290" t="s">
        <v>405</v>
      </c>
      <c r="G18" s="314">
        <f>+H18+I18</f>
        <v>281820</v>
      </c>
      <c r="H18" s="323">
        <v>281820</v>
      </c>
      <c r="I18" s="296"/>
      <c r="J18" s="296"/>
    </row>
    <row r="19" spans="1:10" s="172" customFormat="1" ht="4.5" customHeight="1">
      <c r="A19" s="309"/>
      <c r="B19" s="318"/>
      <c r="C19" s="294"/>
      <c r="D19" s="294"/>
      <c r="E19" s="291"/>
      <c r="F19" s="291"/>
      <c r="G19" s="315"/>
      <c r="H19" s="324"/>
      <c r="I19" s="297"/>
      <c r="J19" s="297"/>
    </row>
    <row r="20" spans="1:10" s="172" customFormat="1" ht="16.5" customHeight="1" hidden="1">
      <c r="A20" s="310"/>
      <c r="B20" s="319"/>
      <c r="C20" s="295"/>
      <c r="D20" s="295"/>
      <c r="E20" s="292"/>
      <c r="F20" s="292"/>
      <c r="G20" s="316"/>
      <c r="H20" s="325"/>
      <c r="I20" s="298"/>
      <c r="J20" s="298"/>
    </row>
    <row r="21" spans="1:10" s="172" customFormat="1" ht="77.25" customHeight="1">
      <c r="A21" s="308" t="s">
        <v>103</v>
      </c>
      <c r="B21" s="311" t="s">
        <v>104</v>
      </c>
      <c r="C21" s="293" t="s">
        <v>105</v>
      </c>
      <c r="D21" s="293" t="s">
        <v>106</v>
      </c>
      <c r="E21" s="105" t="s">
        <v>360</v>
      </c>
      <c r="F21" s="105" t="s">
        <v>368</v>
      </c>
      <c r="G21" s="129">
        <f t="shared" si="0"/>
        <v>1029000</v>
      </c>
      <c r="H21" s="131">
        <v>1029000</v>
      </c>
      <c r="I21" s="132"/>
      <c r="J21" s="132"/>
    </row>
    <row r="22" spans="1:10" s="172" customFormat="1" ht="51.75" customHeight="1">
      <c r="A22" s="309"/>
      <c r="B22" s="312"/>
      <c r="C22" s="294"/>
      <c r="D22" s="294"/>
      <c r="E22" s="105" t="s">
        <v>362</v>
      </c>
      <c r="F22" s="105" t="s">
        <v>370</v>
      </c>
      <c r="G22" s="129">
        <f t="shared" si="0"/>
        <v>60000</v>
      </c>
      <c r="H22" s="131">
        <v>60000</v>
      </c>
      <c r="I22" s="132"/>
      <c r="J22" s="132"/>
    </row>
    <row r="23" spans="1:10" s="172" customFormat="1" ht="51.75" customHeight="1">
      <c r="A23" s="310"/>
      <c r="B23" s="313"/>
      <c r="C23" s="295"/>
      <c r="D23" s="295"/>
      <c r="E23" s="105" t="s">
        <v>403</v>
      </c>
      <c r="F23" s="105" t="s">
        <v>405</v>
      </c>
      <c r="G23" s="129">
        <f t="shared" si="0"/>
        <v>102480</v>
      </c>
      <c r="H23" s="131">
        <v>102480</v>
      </c>
      <c r="I23" s="132"/>
      <c r="J23" s="132"/>
    </row>
    <row r="24" spans="1:10" s="172" customFormat="1" ht="47.25" customHeight="1">
      <c r="A24" s="178" t="s">
        <v>96</v>
      </c>
      <c r="B24" s="108" t="s">
        <v>97</v>
      </c>
      <c r="C24" s="109" t="s">
        <v>98</v>
      </c>
      <c r="D24" s="109" t="s">
        <v>99</v>
      </c>
      <c r="E24" s="105" t="s">
        <v>359</v>
      </c>
      <c r="F24" s="105" t="s">
        <v>369</v>
      </c>
      <c r="G24" s="129">
        <f>H24+I24</f>
        <v>464775.1</v>
      </c>
      <c r="H24" s="131">
        <v>464775.1</v>
      </c>
      <c r="I24" s="132"/>
      <c r="J24" s="132"/>
    </row>
    <row r="25" spans="1:10" s="172" customFormat="1" ht="63.75" customHeight="1">
      <c r="A25" s="179" t="s">
        <v>357</v>
      </c>
      <c r="B25" s="124" t="s">
        <v>356</v>
      </c>
      <c r="C25" s="125" t="s">
        <v>98</v>
      </c>
      <c r="D25" s="125" t="s">
        <v>355</v>
      </c>
      <c r="E25" s="105" t="s">
        <v>366</v>
      </c>
      <c r="F25" s="105" t="s">
        <v>370</v>
      </c>
      <c r="G25" s="129">
        <f>H25+I25</f>
        <v>70000</v>
      </c>
      <c r="H25" s="131">
        <v>70000</v>
      </c>
      <c r="I25" s="132"/>
      <c r="J25" s="132"/>
    </row>
    <row r="26" spans="1:10" s="172" customFormat="1" ht="53.25" customHeight="1">
      <c r="A26" s="178" t="s">
        <v>115</v>
      </c>
      <c r="B26" s="108" t="s">
        <v>116</v>
      </c>
      <c r="C26" s="109" t="s">
        <v>98</v>
      </c>
      <c r="D26" s="109" t="s">
        <v>117</v>
      </c>
      <c r="E26" s="105" t="s">
        <v>402</v>
      </c>
      <c r="F26" s="105" t="s">
        <v>114</v>
      </c>
      <c r="G26" s="129">
        <f t="shared" si="0"/>
        <v>31000</v>
      </c>
      <c r="H26" s="131">
        <v>31000</v>
      </c>
      <c r="I26" s="132"/>
      <c r="J26" s="132"/>
    </row>
    <row r="27" spans="1:10" s="172" customFormat="1" ht="53.25" customHeight="1">
      <c r="A27" s="179" t="s">
        <v>354</v>
      </c>
      <c r="B27" s="124" t="s">
        <v>353</v>
      </c>
      <c r="C27" s="125" t="s">
        <v>264</v>
      </c>
      <c r="D27" s="125" t="s">
        <v>352</v>
      </c>
      <c r="E27" s="105" t="s">
        <v>367</v>
      </c>
      <c r="F27" s="105" t="s">
        <v>370</v>
      </c>
      <c r="G27" s="129">
        <f t="shared" si="0"/>
        <v>16000</v>
      </c>
      <c r="H27" s="131">
        <v>16000</v>
      </c>
      <c r="I27" s="132"/>
      <c r="J27" s="132"/>
    </row>
    <row r="28" spans="1:10" s="172" customFormat="1" ht="60.75" customHeight="1">
      <c r="A28" s="180" t="s">
        <v>293</v>
      </c>
      <c r="B28" s="112" t="s">
        <v>292</v>
      </c>
      <c r="C28" s="113" t="s">
        <v>288</v>
      </c>
      <c r="D28" s="113" t="s">
        <v>291</v>
      </c>
      <c r="E28" s="105" t="s">
        <v>337</v>
      </c>
      <c r="F28" s="105" t="s">
        <v>124</v>
      </c>
      <c r="G28" s="129">
        <f t="shared" si="0"/>
        <v>20000</v>
      </c>
      <c r="H28" s="131">
        <v>20000</v>
      </c>
      <c r="I28" s="132"/>
      <c r="J28" s="132"/>
    </row>
    <row r="29" spans="1:10" s="172" customFormat="1" ht="72.75" customHeight="1">
      <c r="A29" s="180">
        <v>113192</v>
      </c>
      <c r="B29" s="140">
        <v>3192</v>
      </c>
      <c r="C29" s="113" t="s">
        <v>348</v>
      </c>
      <c r="D29" s="125" t="s">
        <v>347</v>
      </c>
      <c r="E29" s="105" t="s">
        <v>361</v>
      </c>
      <c r="F29" s="105" t="s">
        <v>370</v>
      </c>
      <c r="G29" s="129">
        <f t="shared" si="0"/>
        <v>8800</v>
      </c>
      <c r="H29" s="131">
        <v>8800</v>
      </c>
      <c r="I29" s="132"/>
      <c r="J29" s="132"/>
    </row>
    <row r="30" spans="1:10" s="172" customFormat="1" ht="57.75" customHeight="1">
      <c r="A30" s="178" t="s">
        <v>55</v>
      </c>
      <c r="B30" s="166">
        <v>3210</v>
      </c>
      <c r="C30" s="167">
        <v>1050</v>
      </c>
      <c r="D30" s="168" t="s">
        <v>54</v>
      </c>
      <c r="E30" s="115" t="s">
        <v>334</v>
      </c>
      <c r="F30" s="164" t="s">
        <v>122</v>
      </c>
      <c r="G30" s="129">
        <f>H30+I30</f>
        <v>318500</v>
      </c>
      <c r="H30" s="131">
        <v>318500</v>
      </c>
      <c r="I30" s="133"/>
      <c r="J30" s="133"/>
    </row>
    <row r="31" spans="1:10" s="172" customFormat="1" ht="51" customHeight="1">
      <c r="A31" s="302" t="s">
        <v>30</v>
      </c>
      <c r="B31" s="282">
        <v>3242</v>
      </c>
      <c r="C31" s="299" t="s">
        <v>2</v>
      </c>
      <c r="D31" s="273" t="s">
        <v>34</v>
      </c>
      <c r="E31" s="105" t="s">
        <v>125</v>
      </c>
      <c r="F31" s="259" t="s">
        <v>122</v>
      </c>
      <c r="G31" s="129">
        <f t="shared" si="0"/>
        <v>45000</v>
      </c>
      <c r="H31" s="146">
        <v>45000</v>
      </c>
      <c r="I31" s="132"/>
      <c r="J31" s="132"/>
    </row>
    <row r="32" spans="1:10" s="172" customFormat="1" ht="33.75" customHeight="1">
      <c r="A32" s="303"/>
      <c r="B32" s="283"/>
      <c r="C32" s="300"/>
      <c r="D32" s="274"/>
      <c r="E32" s="105" t="s">
        <v>126</v>
      </c>
      <c r="F32" s="260"/>
      <c r="G32" s="129">
        <f t="shared" si="0"/>
        <v>137000</v>
      </c>
      <c r="H32" s="146">
        <v>137000</v>
      </c>
      <c r="I32" s="132"/>
      <c r="J32" s="132"/>
    </row>
    <row r="33" spans="1:10" s="172" customFormat="1" ht="51.75" customHeight="1">
      <c r="A33" s="303"/>
      <c r="B33" s="283"/>
      <c r="C33" s="300"/>
      <c r="D33" s="274"/>
      <c r="E33" s="105" t="s">
        <v>444</v>
      </c>
      <c r="F33" s="259" t="s">
        <v>370</v>
      </c>
      <c r="G33" s="129">
        <f t="shared" si="0"/>
        <v>12000</v>
      </c>
      <c r="H33" s="146">
        <v>12000</v>
      </c>
      <c r="I33" s="132"/>
      <c r="J33" s="132"/>
    </row>
    <row r="34" spans="1:10" s="172" customFormat="1" ht="72.75" customHeight="1">
      <c r="A34" s="304"/>
      <c r="B34" s="284"/>
      <c r="C34" s="301"/>
      <c r="D34" s="275"/>
      <c r="E34" s="105" t="s">
        <v>363</v>
      </c>
      <c r="F34" s="289"/>
      <c r="G34" s="129">
        <f t="shared" si="0"/>
        <v>20000</v>
      </c>
      <c r="H34" s="146">
        <v>20000</v>
      </c>
      <c r="I34" s="132"/>
      <c r="J34" s="132"/>
    </row>
    <row r="35" spans="1:10" s="172" customFormat="1" ht="72.75" customHeight="1">
      <c r="A35" s="179" t="s">
        <v>70</v>
      </c>
      <c r="B35" s="124" t="s">
        <v>69</v>
      </c>
      <c r="C35" s="125" t="s">
        <v>17</v>
      </c>
      <c r="D35" s="125" t="s">
        <v>68</v>
      </c>
      <c r="E35" s="116" t="s">
        <v>95</v>
      </c>
      <c r="F35" s="173" t="s">
        <v>335</v>
      </c>
      <c r="G35" s="129">
        <f>H35+I35</f>
        <v>900000</v>
      </c>
      <c r="H35" s="131">
        <v>900000</v>
      </c>
      <c r="I35" s="132"/>
      <c r="J35" s="132"/>
    </row>
    <row r="36" spans="1:10" s="172" customFormat="1" ht="48.75" customHeight="1">
      <c r="A36" s="178" t="s">
        <v>19</v>
      </c>
      <c r="B36" s="166">
        <v>6030</v>
      </c>
      <c r="C36" s="168" t="s">
        <v>17</v>
      </c>
      <c r="D36" s="168" t="s">
        <v>16</v>
      </c>
      <c r="E36" s="115" t="s">
        <v>127</v>
      </c>
      <c r="F36" s="164" t="s">
        <v>122</v>
      </c>
      <c r="G36" s="129">
        <f t="shared" si="0"/>
        <v>3690900</v>
      </c>
      <c r="H36" s="131">
        <v>3690900</v>
      </c>
      <c r="I36" s="132"/>
      <c r="J36" s="132"/>
    </row>
    <row r="37" spans="1:10" s="172" customFormat="1" ht="52.5" customHeight="1">
      <c r="A37" s="179" t="s">
        <v>87</v>
      </c>
      <c r="B37" s="124" t="s">
        <v>91</v>
      </c>
      <c r="C37" s="125" t="s">
        <v>67</v>
      </c>
      <c r="D37" s="125" t="s">
        <v>94</v>
      </c>
      <c r="E37" s="117" t="s">
        <v>100</v>
      </c>
      <c r="F37" s="164" t="s">
        <v>101</v>
      </c>
      <c r="G37" s="129">
        <f t="shared" si="0"/>
        <v>0</v>
      </c>
      <c r="H37" s="131"/>
      <c r="I37" s="134">
        <v>0</v>
      </c>
      <c r="J37" s="134">
        <v>0</v>
      </c>
    </row>
    <row r="38" spans="1:10" s="172" customFormat="1" ht="52.5" customHeight="1">
      <c r="A38" s="181" t="s">
        <v>373</v>
      </c>
      <c r="B38" s="174" t="s">
        <v>374</v>
      </c>
      <c r="C38" s="175" t="s">
        <v>67</v>
      </c>
      <c r="D38" s="175" t="s">
        <v>375</v>
      </c>
      <c r="E38" s="176" t="s">
        <v>384</v>
      </c>
      <c r="F38" s="164" t="s">
        <v>385</v>
      </c>
      <c r="G38" s="129">
        <f t="shared" si="0"/>
        <v>0</v>
      </c>
      <c r="H38" s="131"/>
      <c r="I38" s="134">
        <v>0</v>
      </c>
      <c r="J38" s="134">
        <v>0</v>
      </c>
    </row>
    <row r="39" spans="1:10" s="172" customFormat="1" ht="55.5" customHeight="1">
      <c r="A39" s="182" t="s">
        <v>33</v>
      </c>
      <c r="B39" s="169">
        <v>7461</v>
      </c>
      <c r="C39" s="170" t="s">
        <v>15</v>
      </c>
      <c r="D39" s="170" t="s">
        <v>31</v>
      </c>
      <c r="E39" s="118" t="s">
        <v>72</v>
      </c>
      <c r="F39" s="164" t="s">
        <v>73</v>
      </c>
      <c r="G39" s="129">
        <f t="shared" si="0"/>
        <v>100000</v>
      </c>
      <c r="H39" s="131">
        <v>0</v>
      </c>
      <c r="I39" s="131">
        <v>100000</v>
      </c>
      <c r="J39" s="131">
        <v>100000</v>
      </c>
    </row>
    <row r="40" spans="1:10" s="172" customFormat="1" ht="106.5" customHeight="1">
      <c r="A40" s="179" t="s">
        <v>344</v>
      </c>
      <c r="B40" s="124" t="s">
        <v>343</v>
      </c>
      <c r="C40" s="125" t="s">
        <v>342</v>
      </c>
      <c r="D40" s="125" t="s">
        <v>341</v>
      </c>
      <c r="E40" s="118" t="s">
        <v>365</v>
      </c>
      <c r="F40" s="105" t="s">
        <v>364</v>
      </c>
      <c r="G40" s="129">
        <f t="shared" si="0"/>
        <v>15000</v>
      </c>
      <c r="H40" s="131">
        <v>15000</v>
      </c>
      <c r="I40" s="131"/>
      <c r="J40" s="131"/>
    </row>
    <row r="41" spans="1:10" s="172" customFormat="1" ht="43.5" customHeight="1">
      <c r="A41" s="302" t="s">
        <v>274</v>
      </c>
      <c r="B41" s="282" t="s">
        <v>273</v>
      </c>
      <c r="C41" s="299" t="s">
        <v>272</v>
      </c>
      <c r="D41" s="299" t="s">
        <v>271</v>
      </c>
      <c r="E41" s="118" t="s">
        <v>338</v>
      </c>
      <c r="F41" s="259" t="s">
        <v>122</v>
      </c>
      <c r="G41" s="129">
        <f t="shared" si="0"/>
        <v>33320</v>
      </c>
      <c r="H41" s="131"/>
      <c r="I41" s="146">
        <v>33320</v>
      </c>
      <c r="J41" s="131"/>
    </row>
    <row r="42" spans="1:10" s="172" customFormat="1" ht="51" customHeight="1">
      <c r="A42" s="304"/>
      <c r="B42" s="284"/>
      <c r="C42" s="301"/>
      <c r="D42" s="301"/>
      <c r="E42" s="118" t="s">
        <v>339</v>
      </c>
      <c r="F42" s="260"/>
      <c r="G42" s="129">
        <f t="shared" si="0"/>
        <v>223731</v>
      </c>
      <c r="H42" s="131"/>
      <c r="I42" s="146">
        <v>223731</v>
      </c>
      <c r="J42" s="131"/>
    </row>
    <row r="43" spans="1:10" s="172" customFormat="1" ht="71.25" customHeight="1">
      <c r="A43" s="178" t="s">
        <v>11</v>
      </c>
      <c r="B43" s="171">
        <v>8831</v>
      </c>
      <c r="C43" s="119" t="s">
        <v>3</v>
      </c>
      <c r="D43" s="171" t="s">
        <v>65</v>
      </c>
      <c r="E43" s="116" t="s">
        <v>128</v>
      </c>
      <c r="F43" s="105" t="s">
        <v>129</v>
      </c>
      <c r="G43" s="129">
        <f t="shared" si="0"/>
        <v>159100</v>
      </c>
      <c r="H43" s="135">
        <v>100000</v>
      </c>
      <c r="I43" s="135">
        <v>59100</v>
      </c>
      <c r="J43" s="135"/>
    </row>
    <row r="44" spans="1:10" ht="36.75" customHeight="1">
      <c r="A44" s="120" t="s">
        <v>52</v>
      </c>
      <c r="B44" s="120"/>
      <c r="C44" s="121"/>
      <c r="D44" s="122" t="s">
        <v>50</v>
      </c>
      <c r="E44" s="123"/>
      <c r="F44" s="20"/>
      <c r="G44" s="129">
        <f t="shared" si="0"/>
        <v>1908620</v>
      </c>
      <c r="H44" s="130">
        <f>H45</f>
        <v>1908620</v>
      </c>
      <c r="I44" s="130">
        <f>I45</f>
        <v>0</v>
      </c>
      <c r="J44" s="130">
        <f>J45</f>
        <v>0</v>
      </c>
    </row>
    <row r="45" spans="1:10" ht="33.75" customHeight="1">
      <c r="A45" s="120" t="s">
        <v>51</v>
      </c>
      <c r="B45" s="120"/>
      <c r="C45" s="121"/>
      <c r="D45" s="122" t="s">
        <v>50</v>
      </c>
      <c r="E45" s="123"/>
      <c r="F45" s="20"/>
      <c r="G45" s="129">
        <f t="shared" si="0"/>
        <v>1908620</v>
      </c>
      <c r="H45" s="130">
        <f>SUM(H46:H53)</f>
        <v>1908620</v>
      </c>
      <c r="I45" s="130">
        <f>SUM(I46:I53)</f>
        <v>0</v>
      </c>
      <c r="J45" s="130">
        <f>SUM(J46:J53)</f>
        <v>0</v>
      </c>
    </row>
    <row r="46" spans="1:10" ht="23.25" customHeight="1">
      <c r="A46" s="110" t="s">
        <v>49</v>
      </c>
      <c r="B46" s="110" t="s">
        <v>26</v>
      </c>
      <c r="C46" s="111" t="s">
        <v>25</v>
      </c>
      <c r="D46" s="111" t="s">
        <v>24</v>
      </c>
      <c r="E46" s="268" t="s">
        <v>93</v>
      </c>
      <c r="F46" s="268" t="s">
        <v>92</v>
      </c>
      <c r="G46" s="129">
        <f t="shared" si="0"/>
        <v>500000</v>
      </c>
      <c r="H46" s="131">
        <v>500000</v>
      </c>
      <c r="I46" s="131"/>
      <c r="J46" s="132"/>
    </row>
    <row r="47" spans="1:10" ht="41.25" customHeight="1">
      <c r="A47" s="276" t="s">
        <v>269</v>
      </c>
      <c r="B47" s="279">
        <v>1021</v>
      </c>
      <c r="C47" s="270" t="s">
        <v>47</v>
      </c>
      <c r="D47" s="270" t="s">
        <v>133</v>
      </c>
      <c r="E47" s="269"/>
      <c r="F47" s="269"/>
      <c r="G47" s="129">
        <f t="shared" si="0"/>
        <v>250000</v>
      </c>
      <c r="H47" s="131">
        <v>250000</v>
      </c>
      <c r="I47" s="132"/>
      <c r="J47" s="132"/>
    </row>
    <row r="48" spans="1:10" ht="69" customHeight="1">
      <c r="A48" s="277"/>
      <c r="B48" s="280"/>
      <c r="C48" s="271"/>
      <c r="D48" s="271"/>
      <c r="E48" s="118" t="s">
        <v>336</v>
      </c>
      <c r="F48" s="118" t="s">
        <v>122</v>
      </c>
      <c r="G48" s="129">
        <f t="shared" si="0"/>
        <v>15000</v>
      </c>
      <c r="H48" s="131">
        <v>15000</v>
      </c>
      <c r="I48" s="132"/>
      <c r="J48" s="132"/>
    </row>
    <row r="49" spans="1:10" ht="53.25" customHeight="1">
      <c r="A49" s="278"/>
      <c r="B49" s="281"/>
      <c r="C49" s="272"/>
      <c r="D49" s="272"/>
      <c r="E49" s="118" t="s">
        <v>386</v>
      </c>
      <c r="F49" s="105" t="s">
        <v>387</v>
      </c>
      <c r="G49" s="129">
        <f t="shared" si="0"/>
        <v>0</v>
      </c>
      <c r="H49" s="131">
        <v>0</v>
      </c>
      <c r="I49" s="132"/>
      <c r="J49" s="132"/>
    </row>
    <row r="50" spans="1:10" ht="73.5" customHeight="1">
      <c r="A50" s="126" t="s">
        <v>260</v>
      </c>
      <c r="B50" s="126" t="s">
        <v>259</v>
      </c>
      <c r="C50" s="127" t="s">
        <v>45</v>
      </c>
      <c r="D50" s="127" t="s">
        <v>46</v>
      </c>
      <c r="E50" s="116" t="s">
        <v>135</v>
      </c>
      <c r="F50" s="105" t="s">
        <v>122</v>
      </c>
      <c r="G50" s="129">
        <f>H50+I50</f>
        <v>1100000</v>
      </c>
      <c r="H50" s="131">
        <v>1100000</v>
      </c>
      <c r="I50" s="135"/>
      <c r="J50" s="133"/>
    </row>
    <row r="51" spans="1:10" ht="69" customHeight="1">
      <c r="A51" s="124" t="s">
        <v>258</v>
      </c>
      <c r="B51" s="110">
        <v>1142</v>
      </c>
      <c r="C51" s="125" t="s">
        <v>45</v>
      </c>
      <c r="D51" s="125" t="s">
        <v>256</v>
      </c>
      <c r="E51" s="118" t="s">
        <v>134</v>
      </c>
      <c r="F51" s="118" t="s">
        <v>122</v>
      </c>
      <c r="G51" s="129">
        <f t="shared" si="0"/>
        <v>3620</v>
      </c>
      <c r="H51" s="131">
        <v>3620</v>
      </c>
      <c r="I51" s="132"/>
      <c r="J51" s="132"/>
    </row>
    <row r="52" spans="1:10" ht="34.5" customHeight="1">
      <c r="A52" s="128" t="s">
        <v>44</v>
      </c>
      <c r="B52" s="107">
        <v>5011</v>
      </c>
      <c r="C52" s="114" t="s">
        <v>5</v>
      </c>
      <c r="D52" s="114" t="s">
        <v>20</v>
      </c>
      <c r="E52" s="259" t="s">
        <v>130</v>
      </c>
      <c r="F52" s="259" t="s">
        <v>131</v>
      </c>
      <c r="G52" s="129">
        <f t="shared" si="0"/>
        <v>30000</v>
      </c>
      <c r="H52" s="131">
        <v>30000</v>
      </c>
      <c r="I52" s="135"/>
      <c r="J52" s="133"/>
    </row>
    <row r="53" spans="1:10" ht="34.5" customHeight="1">
      <c r="A53" s="107" t="s">
        <v>88</v>
      </c>
      <c r="B53" s="107">
        <v>5012</v>
      </c>
      <c r="C53" s="114" t="s">
        <v>5</v>
      </c>
      <c r="D53" s="114" t="s">
        <v>89</v>
      </c>
      <c r="E53" s="289"/>
      <c r="F53" s="289"/>
      <c r="G53" s="129">
        <f t="shared" si="0"/>
        <v>10000</v>
      </c>
      <c r="H53" s="135">
        <v>10000</v>
      </c>
      <c r="I53" s="133"/>
      <c r="J53" s="133"/>
    </row>
    <row r="54" spans="1:10" ht="24" customHeight="1">
      <c r="A54" s="21" t="s">
        <v>66</v>
      </c>
      <c r="B54" s="21" t="s">
        <v>66</v>
      </c>
      <c r="C54" s="21" t="s">
        <v>66</v>
      </c>
      <c r="D54" s="22" t="s">
        <v>86</v>
      </c>
      <c r="E54" s="21" t="s">
        <v>66</v>
      </c>
      <c r="F54" s="21" t="s">
        <v>66</v>
      </c>
      <c r="G54" s="136">
        <f t="shared" si="0"/>
        <v>12436373.1</v>
      </c>
      <c r="H54" s="137">
        <f>H12+H44</f>
        <v>11664145.1</v>
      </c>
      <c r="I54" s="137">
        <f>I12+I44</f>
        <v>772228</v>
      </c>
      <c r="J54" s="137">
        <f>J12+J44</f>
        <v>456077</v>
      </c>
    </row>
    <row r="55" spans="1:10" ht="11.25" customHeight="1">
      <c r="A55" s="6"/>
      <c r="B55" s="6"/>
      <c r="C55" s="6"/>
      <c r="D55" s="7"/>
      <c r="E55" s="8"/>
      <c r="F55" s="8"/>
      <c r="G55" s="8"/>
      <c r="H55" s="9"/>
      <c r="I55" s="9"/>
      <c r="J55" s="9"/>
    </row>
    <row r="56" spans="1:10" s="57" customFormat="1" ht="15.75">
      <c r="A56" s="200" t="s">
        <v>437</v>
      </c>
      <c r="B56" s="76"/>
      <c r="I56" s="200" t="s">
        <v>436</v>
      </c>
      <c r="J56" s="177"/>
    </row>
    <row r="57" spans="1:10" ht="18.75" customHeight="1">
      <c r="A57" s="4"/>
      <c r="B57" s="4"/>
      <c r="C57" s="75"/>
      <c r="D57" s="74"/>
      <c r="E57" s="74"/>
      <c r="F57" s="1"/>
      <c r="G57" s="1"/>
      <c r="H57" s="1"/>
      <c r="I57" s="54"/>
      <c r="J57" s="4"/>
    </row>
  </sheetData>
  <sheetProtection/>
  <mergeCells count="51">
    <mergeCell ref="F2:J2"/>
    <mergeCell ref="J18:J20"/>
    <mergeCell ref="G18:G20"/>
    <mergeCell ref="D21:D23"/>
    <mergeCell ref="A17:A20"/>
    <mergeCell ref="B17:B20"/>
    <mergeCell ref="C17:C20"/>
    <mergeCell ref="B14:B16"/>
    <mergeCell ref="F18:F20"/>
    <mergeCell ref="H18:H20"/>
    <mergeCell ref="A14:A16"/>
    <mergeCell ref="C21:C23"/>
    <mergeCell ref="A41:A42"/>
    <mergeCell ref="B41:B42"/>
    <mergeCell ref="C41:C42"/>
    <mergeCell ref="A21:A23"/>
    <mergeCell ref="B21:B23"/>
    <mergeCell ref="F46:F47"/>
    <mergeCell ref="F41:F42"/>
    <mergeCell ref="C31:C34"/>
    <mergeCell ref="A31:A34"/>
    <mergeCell ref="F52:F53"/>
    <mergeCell ref="E52:E53"/>
    <mergeCell ref="D41:D42"/>
    <mergeCell ref="I9:J9"/>
    <mergeCell ref="H9:H10"/>
    <mergeCell ref="F9:F10"/>
    <mergeCell ref="F33:F34"/>
    <mergeCell ref="E18:E20"/>
    <mergeCell ref="D17:D20"/>
    <mergeCell ref="I18:I20"/>
    <mergeCell ref="A9:A10"/>
    <mergeCell ref="E46:E47"/>
    <mergeCell ref="B9:B10"/>
    <mergeCell ref="D9:D10"/>
    <mergeCell ref="C47:C49"/>
    <mergeCell ref="D47:D49"/>
    <mergeCell ref="D31:D34"/>
    <mergeCell ref="A47:A49"/>
    <mergeCell ref="B47:B49"/>
    <mergeCell ref="B31:B34"/>
    <mergeCell ref="F1:I1"/>
    <mergeCell ref="G9:G10"/>
    <mergeCell ref="B5:I5"/>
    <mergeCell ref="F31:F32"/>
    <mergeCell ref="C14:C16"/>
    <mergeCell ref="D14:D16"/>
    <mergeCell ref="C9:C10"/>
    <mergeCell ref="E9:E10"/>
    <mergeCell ref="A6:B6"/>
    <mergeCell ref="A7:B7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57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Asus</cp:lastModifiedBy>
  <cp:lastPrinted>2021-11-16T13:33:20Z</cp:lastPrinted>
  <dcterms:created xsi:type="dcterms:W3CDTF">2015-01-21T10:35:23Z</dcterms:created>
  <dcterms:modified xsi:type="dcterms:W3CDTF">2021-11-16T13:33:42Z</dcterms:modified>
  <cp:category/>
  <cp:version/>
  <cp:contentType/>
  <cp:contentStatus/>
</cp:coreProperties>
</file>