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320" windowHeight="11025" activeTab="3"/>
  </bookViews>
  <sheets>
    <sheet name="dod1" sheetId="39" r:id="rId1"/>
    <sheet name="dod3" sheetId="40" r:id="rId2"/>
    <sheet name="dod4" sheetId="38" r:id="rId3"/>
    <sheet name="dod5" sheetId="41" r:id="rId4"/>
    <sheet name="dod7  " sheetId="42" r:id="rId5"/>
    <sheet name="Dod8  " sheetId="9" r:id="rId6"/>
  </sheets>
  <definedNames>
    <definedName name="_xlnm.Print_Area" localSheetId="0">'dod1'!$A$1:$F$82</definedName>
    <definedName name="_xlnm.Print_Area" localSheetId="3">'dod5'!$A$1:$U$28</definedName>
    <definedName name="_xlnm.Print_Area" localSheetId="4">'dod7  '!$A$1:$J$29</definedName>
  </definedNames>
  <calcPr calcId="125725"/>
</workbook>
</file>

<file path=xl/calcChain.xml><?xml version="1.0" encoding="utf-8"?>
<calcChain xmlns="http://schemas.openxmlformats.org/spreadsheetml/2006/main">
  <c r="I18" i="41"/>
  <c r="P17" i="40"/>
  <c r="P18"/>
  <c r="P19"/>
  <c r="P20"/>
  <c r="P21"/>
  <c r="K50"/>
  <c r="P13"/>
  <c r="P14"/>
  <c r="P15"/>
  <c r="P16"/>
  <c r="P22"/>
  <c r="P23"/>
  <c r="P24"/>
  <c r="P25"/>
  <c r="P26"/>
  <c r="P27"/>
  <c r="P28"/>
  <c r="P29"/>
  <c r="E30"/>
  <c r="F30"/>
  <c r="F50" s="1"/>
  <c r="P32"/>
  <c r="P33"/>
  <c r="E34"/>
  <c r="F34"/>
  <c r="G34"/>
  <c r="G30" s="1"/>
  <c r="H34"/>
  <c r="H30" s="1"/>
  <c r="I34"/>
  <c r="I30" s="1"/>
  <c r="J34"/>
  <c r="J30" s="1"/>
  <c r="L34"/>
  <c r="L30" s="1"/>
  <c r="M34"/>
  <c r="M30" s="1"/>
  <c r="N34"/>
  <c r="N30" s="1"/>
  <c r="N50" s="1"/>
  <c r="O34"/>
  <c r="O30" s="1"/>
  <c r="O50" s="1"/>
  <c r="P34"/>
  <c r="P35"/>
  <c r="P36"/>
  <c r="P37"/>
  <c r="P38"/>
  <c r="P39"/>
  <c r="P40"/>
  <c r="P41"/>
  <c r="P42"/>
  <c r="P43"/>
  <c r="P44"/>
  <c r="P45"/>
  <c r="P46"/>
  <c r="P47"/>
  <c r="P48"/>
  <c r="P49"/>
  <c r="D80" i="39"/>
  <c r="C80" s="1"/>
  <c r="D73"/>
  <c r="C73" s="1"/>
  <c r="D74"/>
  <c r="C78"/>
  <c r="C77"/>
  <c r="G14" i="42"/>
  <c r="G15"/>
  <c r="G16"/>
  <c r="G17"/>
  <c r="G18"/>
  <c r="G19"/>
  <c r="G20"/>
  <c r="G23"/>
  <c r="G24"/>
  <c r="G25"/>
  <c r="G12"/>
  <c r="I24" i="9"/>
  <c r="H24"/>
  <c r="G24"/>
  <c r="F24"/>
  <c r="E24"/>
  <c r="D24"/>
  <c r="C24"/>
  <c r="B24"/>
  <c r="I22" i="42"/>
  <c r="I21" s="1"/>
  <c r="H22"/>
  <c r="H21" s="1"/>
  <c r="G21" s="1"/>
  <c r="I13"/>
  <c r="H13"/>
  <c r="G13" s="1"/>
  <c r="I12"/>
  <c r="H12"/>
  <c r="H18" i="41"/>
  <c r="J18"/>
  <c r="K18"/>
  <c r="L18"/>
  <c r="M18"/>
  <c r="N18"/>
  <c r="O18"/>
  <c r="P18"/>
  <c r="T18"/>
  <c r="S18"/>
  <c r="R18"/>
  <c r="Q18"/>
  <c r="G18"/>
  <c r="F18"/>
  <c r="C18"/>
  <c r="U17"/>
  <c r="E17"/>
  <c r="U15"/>
  <c r="E15"/>
  <c r="C11" i="39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4"/>
  <c r="C75"/>
  <c r="C76"/>
  <c r="C79"/>
  <c r="I50" i="40" l="1"/>
  <c r="I31"/>
  <c r="J50"/>
  <c r="J31"/>
  <c r="P30"/>
  <c r="N31"/>
  <c r="E31"/>
  <c r="P31" s="1"/>
  <c r="O31"/>
  <c r="F31"/>
  <c r="L50"/>
  <c r="L31"/>
  <c r="G31"/>
  <c r="G50"/>
  <c r="M50"/>
  <c r="M31"/>
  <c r="H31"/>
  <c r="H50"/>
  <c r="E50"/>
  <c r="G22" i="42"/>
  <c r="I26"/>
  <c r="H26"/>
  <c r="U18" i="41"/>
  <c r="E18"/>
  <c r="H14" i="38"/>
  <c r="L14"/>
  <c r="M14"/>
  <c r="N14"/>
  <c r="P14" s="1"/>
  <c r="O14"/>
  <c r="H15"/>
  <c r="L15"/>
  <c r="M15"/>
  <c r="N15"/>
  <c r="O15"/>
  <c r="H16"/>
  <c r="L16"/>
  <c r="M16"/>
  <c r="N16"/>
  <c r="O16"/>
  <c r="H17"/>
  <c r="L17"/>
  <c r="M17"/>
  <c r="N17"/>
  <c r="O17"/>
  <c r="H18"/>
  <c r="L18"/>
  <c r="M18"/>
  <c r="N18"/>
  <c r="O18"/>
  <c r="H19"/>
  <c r="L19"/>
  <c r="M19"/>
  <c r="P19" s="1"/>
  <c r="N19"/>
  <c r="O19"/>
  <c r="H20"/>
  <c r="L20"/>
  <c r="M20"/>
  <c r="N20"/>
  <c r="O20"/>
  <c r="J24" i="9"/>
  <c r="P16" i="38" l="1"/>
  <c r="P50" i="40"/>
  <c r="P20" i="38"/>
  <c r="P17"/>
  <c r="P18"/>
  <c r="G26" i="42"/>
  <c r="P15" i="38"/>
</calcChain>
</file>

<file path=xl/sharedStrings.xml><?xml version="1.0" encoding="utf-8"?>
<sst xmlns="http://schemas.openxmlformats.org/spreadsheetml/2006/main" count="448" uniqueCount="309">
  <si>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</si>
  <si>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</si>
  <si>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</si>
  <si>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</si>
  <si>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</si>
  <si>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</si>
  <si>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</si>
  <si>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</si>
  <si>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</si>
  <si>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</si>
  <si>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</si>
  <si>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</si>
  <si>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</si>
  <si>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</si>
  <si>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</si>
  <si>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</si>
  <si>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РАЗОМ ДОХОДІВ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</si>
  <si>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</si>
  <si>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</si>
  <si>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</si>
  <si>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</si>
  <si>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</si>
  <si>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1090</t>
  </si>
  <si>
    <t>1060</t>
  </si>
  <si>
    <t>0133</t>
  </si>
  <si>
    <t>0810</t>
  </si>
  <si>
    <t>грн.</t>
  </si>
  <si>
    <t xml:space="preserve">Разом видатків   </t>
  </si>
  <si>
    <t>Тепло</t>
  </si>
  <si>
    <t xml:space="preserve">Вода та стоки </t>
  </si>
  <si>
    <t>Електроенергія</t>
  </si>
  <si>
    <t>Газ</t>
  </si>
  <si>
    <t>Вугілля (тонн)</t>
  </si>
  <si>
    <t>загальний фонд</t>
  </si>
  <si>
    <t>спеціальний фонд</t>
  </si>
  <si>
    <t xml:space="preserve"> Гкал</t>
  </si>
  <si>
    <t>м3</t>
  </si>
  <si>
    <t xml:space="preserve"> кВт/год</t>
  </si>
  <si>
    <t xml:space="preserve"> тис.м3</t>
  </si>
  <si>
    <t>тн</t>
  </si>
  <si>
    <t>ВСЬОГО по бюджетних установах:</t>
  </si>
  <si>
    <t xml:space="preserve"> </t>
  </si>
  <si>
    <t>0111</t>
  </si>
  <si>
    <t>бюджет розвитку</t>
  </si>
  <si>
    <t>з них</t>
  </si>
  <si>
    <t>Повернення інших внутрішніх кредитів</t>
  </si>
  <si>
    <t>4123</t>
  </si>
  <si>
    <t>Надання інших внутрішніх кредитів</t>
  </si>
  <si>
    <t>4113</t>
  </si>
  <si>
    <t>Разом</t>
  </si>
  <si>
    <t>Кредитування - всього</t>
  </si>
  <si>
    <t>Повернення кредитів</t>
  </si>
  <si>
    <t>Надання кредитів</t>
  </si>
  <si>
    <t>Найменування  головного розпорядника  та  ТПКВКМБ / ТКВКБМС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</si>
  <si>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</si>
  <si>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</si>
  <si>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</si>
  <si>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</si>
  <si>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</si>
  <si>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</si>
  <si>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</si>
  <si>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</si>
  <si>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Плата за надання адміністративних послуг</t>
  </si>
  <si>
    <t>0110000</t>
  </si>
  <si>
    <t>0100000</t>
  </si>
  <si>
    <t>І.І.Мартинюк</t>
  </si>
  <si>
    <t>Секретар селищної ради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</si>
  <si>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</si>
  <si>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</si>
  <si>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</si>
  <si>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</si>
  <si>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</si>
  <si>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Плата за надання інших адміністративних послуг</t>
  </si>
  <si>
    <t>Адміністративні штрафи та інші санкції </t>
  </si>
  <si>
    <t>Інші надходження  </t>
  </si>
  <si>
    <t>Доходи від власності та підприємницької діяльності 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</si>
  <si>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</si>
  <si>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</si>
  <si>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</si>
  <si>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</si>
  <si>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</si>
  <si>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</si>
  <si>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Орендна плата з фізичних осіб  </t>
  </si>
  <si>
    <t>Земельний податок з фізичних осіб  </t>
  </si>
  <si>
    <t>Орендна плата з юридичних осіб  </t>
  </si>
  <si>
    <t>Земельний податок з юридичних осіб 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</si>
  <si>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</si>
  <si>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</si>
  <si>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</si>
  <si>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</si>
  <si>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майно</t>
  </si>
  <si>
    <t>Місцеві податки</t>
  </si>
  <si>
    <t>Акцизний податок з реалізації суб`єктами господарювання роздрібної торгівлі підакцизних товарів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</si>
  <si>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</si>
  <si>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</si>
  <si>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</t>
  </si>
  <si>
    <t>Внутрішні податки на товари та послуги 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</si>
  <si>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</si>
  <si>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лісових ресурсів</t>
  </si>
  <si>
    <t>Рентна плата та плата за використання інших природних ресурсів</t>
  </si>
  <si>
    <t>8832</t>
  </si>
  <si>
    <t>0118832</t>
  </si>
  <si>
    <t>Надання кредиту</t>
  </si>
  <si>
    <t>8831</t>
  </si>
  <si>
    <t>0118831</t>
  </si>
  <si>
    <t>0119410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</si>
  <si>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</si>
  <si>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</si>
  <si>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Плата за оренду майна бюджетних установ  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</si>
  <si>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</si>
  <si>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</si>
  <si>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</si>
  <si>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</si>
  <si>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</si>
  <si>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Інші 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</si>
  <si>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</si>
  <si>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 </t>
  </si>
  <si>
    <t>Інші податки та збори 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</si>
  <si>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</si>
  <si>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0180</t>
  </si>
  <si>
    <t>9410</t>
  </si>
  <si>
    <t>9150</t>
  </si>
  <si>
    <t>0119150</t>
  </si>
  <si>
    <t>Підтримка діяльності готельного господарства</t>
  </si>
  <si>
    <t>0470</t>
  </si>
  <si>
    <t>7621</t>
  </si>
  <si>
    <t>0117621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</si>
  <si>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</si>
  <si>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</si>
  <si>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</si>
  <si>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</si>
  <si>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</si>
  <si>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</si>
  <si>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5011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</si>
  <si>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</si>
  <si>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</si>
  <si>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</si>
  <si>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</si>
  <si>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</si>
  <si>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</si>
  <si>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</si>
  <si>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</si>
  <si>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</si>
  <si>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комунальні послуги та енергоносії</t>
  </si>
  <si>
    <t>оплата праці</t>
  </si>
  <si>
    <t>видатки розвитку</t>
  </si>
  <si>
    <t>видатки споживання</t>
  </si>
  <si>
    <t>РАЗОМ</t>
  </si>
  <si>
    <t>РОЗПОДІЛ</t>
  </si>
  <si>
    <t>Охорона та раціональне використання природних ресурсів</t>
  </si>
  <si>
    <t>0511</t>
  </si>
  <si>
    <t>8311</t>
  </si>
  <si>
    <t>0118311</t>
  </si>
  <si>
    <t xml:space="preserve">заг/спец фонд </t>
  </si>
  <si>
    <t>Утримання центральної районної лікарні</t>
  </si>
  <si>
    <t>Утримання територіального центру</t>
  </si>
  <si>
    <t>Утримання центру первинної медикосанітарної допомоги населенню</t>
  </si>
  <si>
    <t>Програма розвитку фізичної культури і спорту на 2018-2020 роки</t>
  </si>
  <si>
    <t>Програма з благоустрою Срібнянської селищної ради на 2018-2020 роки</t>
  </si>
  <si>
    <t>0113242</t>
  </si>
  <si>
    <t>Про затвердження програми соціальної підтримки учасників АТО та членів їх сімей на території Срібнянської селищної ради на 2018-2020 роки</t>
  </si>
  <si>
    <t>Програма підтримки індивідуального житлового будівництва населених пунктів Срібнянської селищної ради "Власний дім" на 2018-2020 роки</t>
  </si>
  <si>
    <t>Інші дотації з місцевого бюджету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</si>
  <si>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</si>
  <si>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</si>
  <si>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</si>
  <si>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</si>
  <si>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Субвенції  з державного бюджету місцевим бюджетам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</si>
  <si>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</si>
  <si>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</si>
  <si>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</si>
  <si>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Транспортний податок з юридичних осіб</t>
  </si>
  <si>
    <t>отг смт Срiбне</t>
  </si>
  <si>
    <t>Забезпечення діяльності інших закладів в галузі культури і мистецтва</t>
  </si>
  <si>
    <t>0829</t>
  </si>
  <si>
    <t>4081</t>
  </si>
  <si>
    <t>1014081</t>
  </si>
  <si>
    <t>1014060</t>
  </si>
  <si>
    <t>Забезпечення діяльності бібліотек</t>
  </si>
  <si>
    <t>0824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</si>
  <si>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</si>
  <si>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</si>
  <si>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</si>
  <si>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</si>
  <si>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</si>
  <si>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</si>
  <si>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</si>
  <si>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</si>
  <si>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1010160</t>
  </si>
  <si>
    <t>Відділ культури та туризму Срібнянської селищної ради</t>
  </si>
  <si>
    <t>1010000</t>
  </si>
  <si>
    <t>1000000</t>
  </si>
  <si>
    <t>0615011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</si>
  <si>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</si>
  <si>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</si>
  <si>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</si>
  <si>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</si>
  <si>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</si>
  <si>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</si>
  <si>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</si>
  <si>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</si>
  <si>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</si>
  <si>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</si>
  <si>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</si>
  <si>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</si>
  <si>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</si>
  <si>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</si>
  <si>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</si>
  <si>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0611020</t>
  </si>
  <si>
    <t>0611010</t>
  </si>
  <si>
    <t>0610160</t>
  </si>
  <si>
    <t>Відділ освіти,сім'ї,молоді та спорту Срібнянської селищної ради</t>
  </si>
  <si>
    <t>0610000</t>
  </si>
  <si>
    <t>0600000</t>
  </si>
  <si>
    <t>Реверсна дотація </t>
  </si>
  <si>
    <t>9110</t>
  </si>
  <si>
    <t>0119110</t>
  </si>
  <si>
    <t>Членські внески до асоціацій органів місцевого самоврядування</t>
  </si>
  <si>
    <t>0490</t>
  </si>
  <si>
    <t>7680</t>
  </si>
  <si>
    <t>0117680</t>
  </si>
  <si>
    <t>Організація та проведення громадських робіт</t>
  </si>
  <si>
    <t>1050</t>
  </si>
  <si>
    <t>3210</t>
  </si>
  <si>
    <t>0113210</t>
  </si>
  <si>
    <t>Срібнянська селищна рада</t>
  </si>
  <si>
    <t>Cрібнянська селищна рада</t>
  </si>
  <si>
    <t xml:space="preserve">В чому числі :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</si>
  <si>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 видатки за рахунок коштів освітної субвенції)</t>
  </si>
  <si>
    <t>Державний бюджет</t>
  </si>
  <si>
    <t>Компенсація пільг по зв'язку</t>
  </si>
  <si>
    <t>Компенсація фізичним особам.які надають соц.послуги гром.похилого віку…</t>
  </si>
  <si>
    <t xml:space="preserve">Відшкодування витрат громадянам , які отримують програмний гемодіаліз </t>
  </si>
  <si>
    <t>Утримання  трудового архіву</t>
  </si>
  <si>
    <t>Утримання районної  ради</t>
  </si>
  <si>
    <t>"Про місцевий бюджет Срібнянської селищної ради  на 2019 рік"</t>
  </si>
  <si>
    <t>Доходи місцевого бюджету на 2019 рік</t>
  </si>
  <si>
    <t>Додаток 3</t>
  </si>
  <si>
    <t>видатків  місцевого  бюджету  на 2019 рік</t>
  </si>
  <si>
    <t>Додаток 4</t>
  </si>
  <si>
    <t>Кредитування місцевого бюджету у 2019 році</t>
  </si>
  <si>
    <t>Додаток 5</t>
  </si>
  <si>
    <t>(грн)</t>
  </si>
  <si>
    <t>Міжбюджетні трансферти на 2019 рік</t>
  </si>
  <si>
    <t xml:space="preserve">Код </t>
  </si>
  <si>
    <t>Найменування бюджету-одержувача/надавача міжбюджетного трансферту</t>
  </si>
  <si>
    <t>Трансферти з інших місцевих бюджетів</t>
  </si>
  <si>
    <t>Трансферти  іншим бюджетам</t>
  </si>
  <si>
    <t>субвенції</t>
  </si>
  <si>
    <t>усього</t>
  </si>
  <si>
    <t>загального фонду на:</t>
  </si>
  <si>
    <t>спеціального фонду на:</t>
  </si>
  <si>
    <t>Н.М.Морохіна</t>
  </si>
  <si>
    <t>Районний бюджет Срібнянського району</t>
  </si>
  <si>
    <t>дотації :</t>
  </si>
  <si>
    <t>Забезпечення централізованих заходів з лікування хворих на цукровий та нецукровий діабет</t>
  </si>
  <si>
    <t>Реверсна дотація **</t>
  </si>
  <si>
    <t>Субвенція з місцевого бюджету на здійснення  переданих видатків у сфері охорони здоров"я за рахунок коштів медичної  субвенції **</t>
  </si>
  <si>
    <t>** Закон  України "Про Державний бюджет України на 2019 рік "</t>
  </si>
  <si>
    <t xml:space="preserve">Інші дотації з місцевого бюджету на: </t>
  </si>
  <si>
    <t>Секретар селищної ради                                                                                                                        І.І.Мартинюк</t>
  </si>
  <si>
    <t>Додаток 7</t>
  </si>
  <si>
    <t>Розподіл витрат місцевого бюджету на реалізацію місцевих/регіональних програм у 2019 році</t>
  </si>
  <si>
    <t xml:space="preserve">Срібнянська селищна рада 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</si>
  <si>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2018-2020 роки</t>
  </si>
  <si>
    <t>Програма"Організація харчування здобувачів освіти закладів загальної середньої освіти Срібнянської селищної ради (Срібнянської ОТГ)Чернігівської області на 2018-2020 роки"</t>
  </si>
  <si>
    <t>Програма "Про підвіз здобувачів освіти  Срібнянської селищної ради (Срібнянської ОТГ)Чернігівської області на 2018-2020 роки"</t>
  </si>
  <si>
    <t>Додаток 8</t>
  </si>
  <si>
    <t>споживання енергоносіїв та комунальних послуг у фізичних обсягах у розрізі бюджетних установ, що фінансуються за рахунок місцевого  бюджету</t>
  </si>
  <si>
    <t>ЛІМІТИ  НА  2019 РІК</t>
  </si>
  <si>
    <t xml:space="preserve"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</si>
  <si>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</si>
  <si>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</si>
  <si>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</si>
  <si>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</si>
  <si>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</si>
  <si>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</si>
  <si>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</si>
  <si>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</si>
  <si>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Рішення            11 сесії              7 скликання від 26.07.2018 р.</t>
  </si>
  <si>
    <t>Рішення            3 сесії                7 скликання від 22.12.2017 р.</t>
  </si>
  <si>
    <t>Рішення            13 сесії              7 скликання від 27.09.2018 р.</t>
  </si>
  <si>
    <t>Рішення            12 сесії              7 скликання від 09.08.2018 р.</t>
  </si>
  <si>
    <t>Субвенція з місцевих бюджетів іншим місцевим 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</si>
  <si>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</si>
  <si>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 видатки за рахунок коштів субвенції на надання державної підтримки особам з особливими освітніми потребами )</t>
  </si>
  <si>
    <t>Програма "Турбота " на 2018-2020 роки</t>
  </si>
  <si>
    <t>до рішення від 21.12.2018 №____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</si>
  <si>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</si>
  <si>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Чернігівський обласний бюджет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</si>
  <si>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</si>
  <si>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Х</t>
  </si>
  <si>
    <t>субвенції загального фонду на:*</t>
  </si>
  <si>
    <t xml:space="preserve">* Проект рішення "Про обласний бюджет на 2019 рік" 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</si>
  <si>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</si>
  <si>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</si>
  <si>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</si>
  <si>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</si>
  <si>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</si>
  <si>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0114082</t>
  </si>
  <si>
    <t>4082</t>
  </si>
  <si>
    <t>Інші заходи в галузі культури і мистецтва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</si>
  <si>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</si>
  <si>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</si>
  <si>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</si>
  <si>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</si>
  <si>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</si>
  <si>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Екологічний податок,якмй справляється за викиди в атмосферне повітря забоуднюючих речовин стаціонарними джерелами забруднення (за винятком викидів в атмосферне повітря двоокису вуглецю) </t>
  </si>
  <si>
    <t>Утримання ЦССДМ</t>
  </si>
</sst>
</file>

<file path=xl/styles.xml><?xml version="1.0" encoding="utf-8"?>
<styleSheet xmlns="http://schemas.openxmlformats.org/spreadsheetml/2006/main">
  <numFmts count="2">
    <numFmt numFmtId="164" formatCode="_-* #,##0.00\ _г_р_н_._-;\-* #,##0.00\ _г_р_н_._-;_-* &quot;-&quot;??\ _г_р_н_._-;_-@_-"/>
    <numFmt numFmtId="165" formatCode="#,##0.0"/>
  </numFmts>
  <fonts count="57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sz val="8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27">
    <xf numFmtId="0" fontId="0" fillId="0" borderId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1" applyNumberFormat="0" applyAlignment="0" applyProtection="0"/>
    <xf numFmtId="0" fontId="13" fillId="4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22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>
      <alignment vertical="top"/>
    </xf>
    <xf numFmtId="0" fontId="21" fillId="0" borderId="6" applyNumberFormat="0" applyFill="0" applyAlignment="0" applyProtection="0"/>
    <xf numFmtId="0" fontId="6" fillId="0" borderId="7" applyNumberFormat="0" applyFill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2" fillId="2" borderId="1" applyNumberFormat="0" applyAlignment="0" applyProtection="0"/>
    <xf numFmtId="0" fontId="3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36" fillId="0" borderId="0"/>
    <xf numFmtId="0" fontId="33" fillId="0" borderId="0"/>
    <xf numFmtId="0" fontId="25" fillId="0" borderId="0"/>
    <xf numFmtId="0" fontId="33" fillId="0" borderId="0"/>
    <xf numFmtId="0" fontId="25" fillId="0" borderId="0"/>
    <xf numFmtId="0" fontId="36" fillId="0" borderId="0"/>
    <xf numFmtId="0" fontId="9" fillId="0" borderId="0"/>
    <xf numFmtId="0" fontId="6" fillId="0" borderId="9" applyNumberFormat="0" applyFill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6" borderId="10" applyNumberFormat="0" applyFont="0" applyAlignment="0" applyProtection="0"/>
    <xf numFmtId="0" fontId="33" fillId="6" borderId="10" applyNumberFormat="0" applyFont="0" applyAlignment="0" applyProtection="0"/>
    <xf numFmtId="9" fontId="5" fillId="0" borderId="0" applyFont="0" applyFill="0" applyBorder="0" applyAlignment="0" applyProtection="0"/>
    <xf numFmtId="0" fontId="14" fillId="2" borderId="2" applyNumberFormat="0" applyAlignment="0" applyProtection="0"/>
    <xf numFmtId="0" fontId="20" fillId="0" borderId="11" applyNumberFormat="0" applyFill="0" applyAlignment="0" applyProtection="0"/>
    <xf numFmtId="0" fontId="34" fillId="12" borderId="0" applyNumberFormat="0" applyBorder="0" applyAlignment="0" applyProtection="0"/>
    <xf numFmtId="0" fontId="9" fillId="0" borderId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2" fillId="5" borderId="0" applyNumberFormat="0" applyBorder="0" applyAlignment="0" applyProtection="0"/>
    <xf numFmtId="0" fontId="4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99">
    <xf numFmtId="0" fontId="0" fillId="0" borderId="0" xfId="0"/>
    <xf numFmtId="0" fontId="35" fillId="0" borderId="0" xfId="87"/>
    <xf numFmtId="0" fontId="5" fillId="0" borderId="0" xfId="90"/>
    <xf numFmtId="0" fontId="23" fillId="0" borderId="0" xfId="0" applyFont="1"/>
    <xf numFmtId="0" fontId="39" fillId="0" borderId="0" xfId="87" applyFont="1"/>
    <xf numFmtId="2" fontId="39" fillId="0" borderId="13" xfId="93" applyNumberFormat="1" applyFont="1" applyBorder="1" applyAlignment="1">
      <alignment vertical="center" wrapText="1"/>
    </xf>
    <xf numFmtId="0" fontId="39" fillId="0" borderId="0" xfId="93" applyFont="1"/>
    <xf numFmtId="0" fontId="23" fillId="0" borderId="0" xfId="90" applyFont="1"/>
    <xf numFmtId="0" fontId="39" fillId="0" borderId="0" xfId="93" applyFont="1" applyAlignment="1">
      <alignment horizontal="left"/>
    </xf>
    <xf numFmtId="0" fontId="23" fillId="0" borderId="0" xfId="99" applyFont="1" applyBorder="1" applyAlignment="1">
      <alignment horizontal="center"/>
    </xf>
    <xf numFmtId="0" fontId="10" fillId="0" borderId="0" xfId="99" applyFont="1" applyBorder="1" applyAlignment="1" applyProtection="1">
      <alignment horizontal="center" vertical="center"/>
      <protection locked="0"/>
    </xf>
    <xf numFmtId="49" fontId="23" fillId="22" borderId="13" xfId="99" applyNumberFormat="1" applyFont="1" applyFill="1" applyBorder="1" applyAlignment="1">
      <alignment vertical="center"/>
    </xf>
    <xf numFmtId="2" fontId="23" fillId="22" borderId="13" xfId="99" applyNumberFormat="1" applyFont="1" applyFill="1" applyBorder="1" applyAlignment="1">
      <alignment vertical="center" wrapText="1"/>
    </xf>
    <xf numFmtId="2" fontId="10" fillId="22" borderId="13" xfId="99" applyNumberFormat="1" applyFont="1" applyFill="1" applyBorder="1" applyAlignment="1">
      <alignment vertical="center" wrapText="1"/>
    </xf>
    <xf numFmtId="0" fontId="23" fillId="0" borderId="13" xfId="99" applyFont="1" applyFill="1" applyBorder="1" applyAlignment="1">
      <alignment horizontal="center" vertical="center" wrapText="1"/>
    </xf>
    <xf numFmtId="2" fontId="23" fillId="0" borderId="13" xfId="99" applyNumberFormat="1" applyFont="1" applyFill="1" applyBorder="1" applyAlignment="1">
      <alignment horizontal="center" vertical="center" wrapText="1"/>
    </xf>
    <xf numFmtId="2" fontId="10" fillId="0" borderId="13" xfId="99" applyNumberFormat="1" applyFont="1" applyFill="1" applyBorder="1" applyAlignment="1">
      <alignment horizontal="center" vertical="center" wrapText="1"/>
    </xf>
    <xf numFmtId="49" fontId="23" fillId="22" borderId="13" xfId="99" applyNumberFormat="1" applyFont="1" applyFill="1" applyBorder="1" applyAlignment="1">
      <alignment horizontal="center" vertical="center" wrapText="1"/>
    </xf>
    <xf numFmtId="49" fontId="23" fillId="0" borderId="13" xfId="99" applyNumberFormat="1" applyFont="1" applyFill="1" applyBorder="1" applyAlignment="1">
      <alignment horizontal="center" vertical="center" wrapText="1"/>
    </xf>
    <xf numFmtId="49" fontId="10" fillId="0" borderId="0" xfId="99" applyNumberFormat="1" applyFont="1" applyBorder="1" applyAlignment="1">
      <alignment horizontal="center"/>
    </xf>
    <xf numFmtId="0" fontId="10" fillId="0" borderId="0" xfId="99" applyFont="1" applyBorder="1" applyAlignment="1">
      <alignment horizontal="center" vertical="center" wrapText="1"/>
    </xf>
    <xf numFmtId="3" fontId="10" fillId="0" borderId="0" xfId="99" applyNumberFormat="1" applyFont="1" applyBorder="1" applyAlignment="1">
      <alignment horizontal="right"/>
    </xf>
    <xf numFmtId="165" fontId="10" fillId="0" borderId="0" xfId="99" applyNumberFormat="1" applyFont="1" applyBorder="1" applyAlignment="1">
      <alignment horizontal="right"/>
    </xf>
    <xf numFmtId="0" fontId="11" fillId="0" borderId="0" xfId="87" applyFont="1" applyAlignment="1">
      <alignment horizontal="left"/>
    </xf>
    <xf numFmtId="0" fontId="39" fillId="0" borderId="17" xfId="87" applyFont="1" applyBorder="1"/>
    <xf numFmtId="0" fontId="11" fillId="0" borderId="19" xfId="87" applyFont="1" applyBorder="1" applyAlignment="1">
      <alignment horizontal="center" wrapText="1"/>
    </xf>
    <xf numFmtId="0" fontId="11" fillId="0" borderId="19" xfId="87" applyFont="1" applyBorder="1" applyAlignment="1">
      <alignment horizontal="center"/>
    </xf>
    <xf numFmtId="0" fontId="11" fillId="0" borderId="18" xfId="87" applyFont="1" applyBorder="1" applyAlignment="1">
      <alignment horizontal="center" vertical="top" wrapText="1"/>
    </xf>
    <xf numFmtId="0" fontId="39" fillId="0" borderId="0" xfId="93" applyFont="1" applyAlignment="1">
      <alignment horizontal="left"/>
    </xf>
    <xf numFmtId="0" fontId="39" fillId="0" borderId="0" xfId="93" applyFont="1" applyAlignment="1">
      <alignment horizontal="left"/>
    </xf>
    <xf numFmtId="2" fontId="23" fillId="22" borderId="13" xfId="99" applyNumberFormat="1" applyFont="1" applyFill="1" applyBorder="1" applyAlignment="1">
      <alignment horizontal="center" vertical="center" wrapText="1"/>
    </xf>
    <xf numFmtId="2" fontId="10" fillId="22" borderId="13" xfId="99" applyNumberFormat="1" applyFont="1" applyFill="1" applyBorder="1" applyAlignment="1">
      <alignment horizontal="center" vertical="center" wrapText="1"/>
    </xf>
    <xf numFmtId="0" fontId="10" fillId="0" borderId="0" xfId="99" applyFont="1" applyBorder="1" applyAlignment="1" applyProtection="1">
      <alignment horizontal="center" vertical="center" wrapText="1"/>
      <protection locked="0"/>
    </xf>
    <xf numFmtId="0" fontId="23" fillId="22" borderId="13" xfId="99" applyFont="1" applyFill="1" applyBorder="1" applyAlignment="1">
      <alignment horizontal="center" vertical="center" wrapText="1"/>
    </xf>
    <xf numFmtId="0" fontId="4" fillId="0" borderId="0" xfId="116"/>
    <xf numFmtId="0" fontId="37" fillId="0" borderId="0" xfId="116" applyFont="1"/>
    <xf numFmtId="0" fontId="39" fillId="0" borderId="0" xfId="116" applyFont="1"/>
    <xf numFmtId="0" fontId="39" fillId="0" borderId="0" xfId="116" applyFont="1" applyAlignment="1">
      <alignment horizontal="right"/>
    </xf>
    <xf numFmtId="0" fontId="39" fillId="0" borderId="13" xfId="116" applyFont="1" applyBorder="1" applyAlignment="1">
      <alignment horizontal="center" vertical="center" wrapText="1"/>
    </xf>
    <xf numFmtId="0" fontId="39" fillId="21" borderId="13" xfId="116" applyFont="1" applyFill="1" applyBorder="1" applyAlignment="1">
      <alignment horizontal="center" vertical="center" wrapText="1"/>
    </xf>
    <xf numFmtId="0" fontId="38" fillId="21" borderId="13" xfId="116" applyFont="1" applyFill="1" applyBorder="1" applyAlignment="1">
      <alignment vertical="center" wrapText="1"/>
    </xf>
    <xf numFmtId="0" fontId="38" fillId="0" borderId="0" xfId="116" applyFont="1" applyAlignment="1">
      <alignment horizontal="left"/>
    </xf>
    <xf numFmtId="0" fontId="38" fillId="0" borderId="13" xfId="116" quotePrefix="1" applyFont="1" applyBorder="1" applyAlignment="1">
      <alignment horizontal="center" vertical="center" wrapText="1"/>
    </xf>
    <xf numFmtId="0" fontId="38" fillId="0" borderId="13" xfId="116" applyFont="1" applyBorder="1" applyAlignment="1">
      <alignment horizontal="center" vertical="center" wrapText="1"/>
    </xf>
    <xf numFmtId="2" fontId="38" fillId="21" borderId="13" xfId="116" applyNumberFormat="1" applyFont="1" applyFill="1" applyBorder="1" applyAlignment="1">
      <alignment vertical="center" wrapText="1"/>
    </xf>
    <xf numFmtId="2" fontId="38" fillId="0" borderId="13" xfId="116" applyNumberFormat="1" applyFont="1" applyBorder="1" applyAlignment="1">
      <alignment vertical="center" wrapText="1"/>
    </xf>
    <xf numFmtId="0" fontId="39" fillId="0" borderId="13" xfId="116" quotePrefix="1" applyFont="1" applyBorder="1" applyAlignment="1">
      <alignment horizontal="center" vertical="center" wrapText="1"/>
    </xf>
    <xf numFmtId="2" fontId="39" fillId="21" borderId="13" xfId="116" applyNumberFormat="1" applyFont="1" applyFill="1" applyBorder="1" applyAlignment="1">
      <alignment vertical="center" wrapText="1"/>
    </xf>
    <xf numFmtId="2" fontId="39" fillId="0" borderId="13" xfId="116" applyNumberFormat="1" applyFont="1" applyBorder="1" applyAlignment="1">
      <alignment vertical="center" wrapText="1"/>
    </xf>
    <xf numFmtId="0" fontId="38" fillId="21" borderId="13" xfId="116" applyFont="1" applyFill="1" applyBorder="1" applyAlignment="1">
      <alignment horizontal="center" vertical="center" wrapText="1"/>
    </xf>
    <xf numFmtId="0" fontId="38" fillId="21" borderId="13" xfId="116" quotePrefix="1" applyFont="1" applyFill="1" applyBorder="1" applyAlignment="1">
      <alignment horizontal="center" vertical="center" wrapText="1"/>
    </xf>
    <xf numFmtId="2" fontId="40" fillId="24" borderId="13" xfId="90" applyNumberFormat="1" applyFont="1" applyFill="1" applyBorder="1" applyAlignment="1">
      <alignment vertical="center" wrapText="1"/>
    </xf>
    <xf numFmtId="2" fontId="40" fillId="24" borderId="13" xfId="90" quotePrefix="1" applyNumberFormat="1" applyFont="1" applyFill="1" applyBorder="1" applyAlignment="1">
      <alignment vertical="center" wrapText="1"/>
    </xf>
    <xf numFmtId="2" fontId="38" fillId="24" borderId="13" xfId="116" applyNumberFormat="1" applyFont="1" applyFill="1" applyBorder="1" applyAlignment="1">
      <alignment vertical="center" wrapText="1"/>
    </xf>
    <xf numFmtId="0" fontId="38" fillId="0" borderId="13" xfId="116" quotePrefix="1" applyFont="1" applyBorder="1" applyAlignment="1">
      <alignment vertical="center" wrapText="1"/>
    </xf>
    <xf numFmtId="0" fontId="39" fillId="0" borderId="13" xfId="116" quotePrefix="1" applyFont="1" applyBorder="1" applyAlignment="1">
      <alignment vertical="center" wrapText="1"/>
    </xf>
    <xf numFmtId="0" fontId="10" fillId="0" borderId="0" xfId="99" applyFont="1" applyBorder="1" applyAlignment="1" applyProtection="1">
      <alignment horizontal="center" vertical="center" wrapText="1"/>
      <protection locked="0"/>
    </xf>
    <xf numFmtId="0" fontId="23" fillId="22" borderId="13" xfId="99" applyFont="1" applyFill="1" applyBorder="1" applyAlignment="1">
      <alignment horizontal="center" vertical="center" wrapText="1"/>
    </xf>
    <xf numFmtId="0" fontId="3" fillId="0" borderId="0" xfId="117"/>
    <xf numFmtId="0" fontId="37" fillId="0" borderId="0" xfId="117" applyFont="1"/>
    <xf numFmtId="0" fontId="38" fillId="0" borderId="37" xfId="116" applyFont="1" applyBorder="1" applyAlignment="1"/>
    <xf numFmtId="0" fontId="39" fillId="0" borderId="37" xfId="116" applyFont="1" applyBorder="1" applyAlignment="1"/>
    <xf numFmtId="0" fontId="39" fillId="0" borderId="0" xfId="117" applyFont="1"/>
    <xf numFmtId="0" fontId="39" fillId="0" borderId="13" xfId="117" applyFont="1" applyBorder="1" applyAlignment="1">
      <alignment horizontal="center" vertical="center" wrapText="1"/>
    </xf>
    <xf numFmtId="0" fontId="39" fillId="21" borderId="13" xfId="117" applyFont="1" applyFill="1" applyBorder="1" applyAlignment="1">
      <alignment horizontal="center" vertical="center" wrapText="1"/>
    </xf>
    <xf numFmtId="0" fontId="38" fillId="0" borderId="13" xfId="117" applyFont="1" applyBorder="1" applyAlignment="1">
      <alignment vertical="center"/>
    </xf>
    <xf numFmtId="0" fontId="38" fillId="0" borderId="13" xfId="117" applyFont="1" applyBorder="1" applyAlignment="1">
      <alignment vertical="center" wrapText="1"/>
    </xf>
    <xf numFmtId="2" fontId="38" fillId="21" borderId="13" xfId="117" applyNumberFormat="1" applyFont="1" applyFill="1" applyBorder="1" applyAlignment="1">
      <alignment vertical="center"/>
    </xf>
    <xf numFmtId="2" fontId="38" fillId="0" borderId="13" xfId="117" applyNumberFormat="1" applyFont="1" applyBorder="1" applyAlignment="1">
      <alignment vertical="center"/>
    </xf>
    <xf numFmtId="0" fontId="39" fillId="0" borderId="13" xfId="117" applyFont="1" applyBorder="1" applyAlignment="1">
      <alignment vertical="center"/>
    </xf>
    <xf numFmtId="0" fontId="39" fillId="0" borderId="13" xfId="117" applyFont="1" applyBorder="1" applyAlignment="1">
      <alignment vertical="center" wrapText="1"/>
    </xf>
    <xf numFmtId="2" fontId="39" fillId="21" borderId="13" xfId="117" applyNumberFormat="1" applyFont="1" applyFill="1" applyBorder="1" applyAlignment="1">
      <alignment vertical="center"/>
    </xf>
    <xf numFmtId="2" fontId="39" fillId="0" borderId="13" xfId="117" applyNumberFormat="1" applyFont="1" applyBorder="1" applyAlignment="1">
      <alignment vertical="center"/>
    </xf>
    <xf numFmtId="0" fontId="38" fillId="21" borderId="13" xfId="117" applyFont="1" applyFill="1" applyBorder="1" applyAlignment="1">
      <alignment vertical="center"/>
    </xf>
    <xf numFmtId="0" fontId="38" fillId="21" borderId="13" xfId="117" applyFont="1" applyFill="1" applyBorder="1" applyAlignment="1">
      <alignment vertical="center" wrapText="1"/>
    </xf>
    <xf numFmtId="0" fontId="38" fillId="0" borderId="0" xfId="117" applyFont="1" applyAlignment="1">
      <alignment horizontal="left"/>
    </xf>
    <xf numFmtId="0" fontId="38" fillId="0" borderId="13" xfId="117" quotePrefix="1" applyFont="1" applyBorder="1" applyAlignment="1">
      <alignment horizontal="center" vertical="center" wrapText="1"/>
    </xf>
    <xf numFmtId="0" fontId="38" fillId="0" borderId="13" xfId="117" applyFont="1" applyBorder="1" applyAlignment="1">
      <alignment horizontal="center" vertical="center" wrapText="1"/>
    </xf>
    <xf numFmtId="2" fontId="38" fillId="0" borderId="13" xfId="117" applyNumberFormat="1" applyFont="1" applyBorder="1" applyAlignment="1">
      <alignment horizontal="center" vertical="center" wrapText="1"/>
    </xf>
    <xf numFmtId="2" fontId="38" fillId="0" borderId="13" xfId="117" quotePrefix="1" applyNumberFormat="1" applyFont="1" applyBorder="1" applyAlignment="1">
      <alignment vertical="center" wrapText="1"/>
    </xf>
    <xf numFmtId="2" fontId="38" fillId="21" borderId="13" xfId="117" applyNumberFormat="1" applyFont="1" applyFill="1" applyBorder="1" applyAlignment="1">
      <alignment vertical="center" wrapText="1"/>
    </xf>
    <xf numFmtId="2" fontId="38" fillId="0" borderId="13" xfId="117" applyNumberFormat="1" applyFont="1" applyBorder="1" applyAlignment="1">
      <alignment vertical="center" wrapText="1"/>
    </xf>
    <xf numFmtId="2" fontId="38" fillId="0" borderId="13" xfId="117" quotePrefix="1" applyNumberFormat="1" applyFont="1" applyBorder="1" applyAlignment="1">
      <alignment horizontal="center" vertical="center" wrapText="1"/>
    </xf>
    <xf numFmtId="0" fontId="38" fillId="21" borderId="13" xfId="117" applyFont="1" applyFill="1" applyBorder="1" applyAlignment="1">
      <alignment horizontal="center" vertical="center" wrapText="1"/>
    </xf>
    <xf numFmtId="2" fontId="38" fillId="21" borderId="13" xfId="117" applyNumberFormat="1" applyFont="1" applyFill="1" applyBorder="1" applyAlignment="1">
      <alignment horizontal="center" vertical="center" wrapText="1"/>
    </xf>
    <xf numFmtId="0" fontId="41" fillId="0" borderId="0" xfId="117" applyFont="1"/>
    <xf numFmtId="2" fontId="38" fillId="23" borderId="13" xfId="117" applyNumberFormat="1" applyFont="1" applyFill="1" applyBorder="1" applyAlignment="1">
      <alignment vertical="center" wrapText="1"/>
    </xf>
    <xf numFmtId="0" fontId="25" fillId="0" borderId="0" xfId="118" applyFont="1" applyBorder="1"/>
    <xf numFmtId="0" fontId="42" fillId="0" borderId="0" xfId="118" applyFont="1" applyBorder="1"/>
    <xf numFmtId="0" fontId="43" fillId="0" borderId="0" xfId="117" applyFont="1"/>
    <xf numFmtId="0" fontId="3" fillId="0" borderId="0" xfId="117" applyAlignment="1"/>
    <xf numFmtId="0" fontId="25" fillId="0" borderId="0" xfId="118" applyFont="1"/>
    <xf numFmtId="0" fontId="42" fillId="0" borderId="0" xfId="117" applyFont="1" applyAlignment="1">
      <alignment horizontal="center" vertical="center" wrapText="1"/>
    </xf>
    <xf numFmtId="0" fontId="43" fillId="22" borderId="0" xfId="117" applyFont="1" applyFill="1" applyBorder="1"/>
    <xf numFmtId="0" fontId="46" fillId="0" borderId="0" xfId="117" applyFont="1" applyBorder="1" applyAlignment="1">
      <alignment horizontal="right" vertical="center" wrapText="1"/>
    </xf>
    <xf numFmtId="0" fontId="47" fillId="0" borderId="0" xfId="117" applyFont="1" applyBorder="1" applyAlignment="1">
      <alignment horizontal="center" vertical="center" wrapText="1"/>
    </xf>
    <xf numFmtId="0" fontId="44" fillId="0" borderId="37" xfId="117" applyNumberFormat="1" applyFont="1" applyFill="1" applyBorder="1" applyAlignment="1" applyProtection="1">
      <alignment horizontal="right" vertical="center"/>
    </xf>
    <xf numFmtId="0" fontId="10" fillId="0" borderId="25" xfId="117" applyFont="1" applyBorder="1" applyAlignment="1">
      <alignment horizontal="center" vertical="center" wrapText="1"/>
    </xf>
    <xf numFmtId="0" fontId="49" fillId="0" borderId="13" xfId="117" applyFont="1" applyBorder="1" applyAlignment="1">
      <alignment vertical="top" wrapText="1"/>
    </xf>
    <xf numFmtId="0" fontId="10" fillId="22" borderId="39" xfId="117" applyFont="1" applyFill="1" applyBorder="1" applyAlignment="1">
      <alignment horizontal="center" vertical="center" wrapText="1"/>
    </xf>
    <xf numFmtId="0" fontId="11" fillId="0" borderId="25" xfId="117" applyFont="1" applyBorder="1" applyAlignment="1">
      <alignment horizontal="center" vertical="center" wrapText="1"/>
    </xf>
    <xf numFmtId="0" fontId="11" fillId="0" borderId="13" xfId="117" applyFont="1" applyBorder="1" applyAlignment="1">
      <alignment horizontal="center" vertical="center" wrapText="1"/>
    </xf>
    <xf numFmtId="4" fontId="23" fillId="0" borderId="25" xfId="117" applyNumberFormat="1" applyFont="1" applyBorder="1" applyAlignment="1">
      <alignment horizontal="center" vertical="center"/>
    </xf>
    <xf numFmtId="4" fontId="23" fillId="22" borderId="13" xfId="117" applyNumberFormat="1" applyFont="1" applyFill="1" applyBorder="1" applyAlignment="1">
      <alignment horizontal="center" vertical="center" wrapText="1"/>
    </xf>
    <xf numFmtId="4" fontId="10" fillId="22" borderId="22" xfId="117" applyNumberFormat="1" applyFont="1" applyFill="1" applyBorder="1" applyAlignment="1">
      <alignment horizontal="center" vertical="center" wrapText="1"/>
    </xf>
    <xf numFmtId="0" fontId="50" fillId="0" borderId="13" xfId="117" applyFont="1" applyBorder="1" applyAlignment="1">
      <alignment vertical="center" wrapText="1"/>
    </xf>
    <xf numFmtId="0" fontId="46" fillId="0" borderId="13" xfId="117" applyFont="1" applyBorder="1" applyAlignment="1">
      <alignment vertical="center" wrapText="1"/>
    </xf>
    <xf numFmtId="4" fontId="10" fillId="22" borderId="13" xfId="117" applyNumberFormat="1" applyFont="1" applyFill="1" applyBorder="1" applyAlignment="1" applyProtection="1">
      <alignment horizontal="center" vertical="center" wrapText="1"/>
      <protection locked="0" hidden="1"/>
    </xf>
    <xf numFmtId="0" fontId="50" fillId="0" borderId="0" xfId="117" applyFont="1" applyBorder="1" applyAlignment="1">
      <alignment vertical="center" wrapText="1"/>
    </xf>
    <xf numFmtId="0" fontId="52" fillId="0" borderId="0" xfId="117" applyFont="1" applyAlignment="1">
      <alignment horizontal="left"/>
    </xf>
    <xf numFmtId="0" fontId="49" fillId="0" borderId="0" xfId="117" applyFont="1" applyAlignment="1">
      <alignment horizontal="left"/>
    </xf>
    <xf numFmtId="0" fontId="7" fillId="0" borderId="0" xfId="117" applyFont="1"/>
    <xf numFmtId="0" fontId="52" fillId="0" borderId="0" xfId="117" applyFont="1"/>
    <xf numFmtId="0" fontId="53" fillId="0" borderId="0" xfId="117" applyFont="1"/>
    <xf numFmtId="0" fontId="54" fillId="0" borderId="0" xfId="117" applyFont="1"/>
    <xf numFmtId="0" fontId="23" fillId="0" borderId="13" xfId="0" applyFont="1" applyBorder="1" applyAlignment="1">
      <alignment wrapText="1"/>
    </xf>
    <xf numFmtId="0" fontId="49" fillId="0" borderId="25" xfId="117" applyFont="1" applyBorder="1" applyAlignment="1">
      <alignment horizontal="center" vertical="center" textRotation="90" wrapText="1"/>
    </xf>
    <xf numFmtId="2" fontId="23" fillId="0" borderId="13" xfId="0" applyNumberFormat="1" applyFont="1" applyBorder="1" applyAlignment="1">
      <alignment vertical="center"/>
    </xf>
    <xf numFmtId="0" fontId="25" fillId="0" borderId="15" xfId="0" applyFont="1" applyBorder="1" applyAlignment="1">
      <alignment horizontal="center" vertical="center" wrapText="1"/>
    </xf>
    <xf numFmtId="4" fontId="23" fillId="22" borderId="22" xfId="117" applyNumberFormat="1" applyFont="1" applyFill="1" applyBorder="1" applyAlignment="1">
      <alignment horizontal="center" vertical="center" wrapText="1"/>
    </xf>
    <xf numFmtId="4" fontId="10" fillId="22" borderId="12" xfId="117" applyNumberFormat="1" applyFont="1" applyFill="1" applyBorder="1" applyAlignment="1" applyProtection="1">
      <alignment vertical="center" wrapText="1"/>
      <protection locked="0" hidden="1"/>
    </xf>
    <xf numFmtId="0" fontId="51" fillId="0" borderId="12" xfId="117" applyFont="1" applyBorder="1" applyAlignment="1">
      <alignment vertical="center" wrapText="1"/>
    </xf>
    <xf numFmtId="0" fontId="3" fillId="0" borderId="12" xfId="117" applyBorder="1" applyAlignment="1"/>
    <xf numFmtId="0" fontId="43" fillId="0" borderId="0" xfId="117" applyFont="1" applyBorder="1"/>
    <xf numFmtId="0" fontId="44" fillId="0" borderId="0" xfId="117" applyNumberFormat="1" applyFont="1" applyFill="1" applyAlignment="1" applyProtection="1">
      <alignment vertical="center" wrapText="1"/>
    </xf>
    <xf numFmtId="0" fontId="39" fillId="0" borderId="0" xfId="119" applyFont="1" applyAlignment="1">
      <alignment wrapText="1"/>
    </xf>
    <xf numFmtId="0" fontId="39" fillId="0" borderId="0" xfId="119" applyFont="1" applyAlignment="1">
      <alignment horizontal="left"/>
    </xf>
    <xf numFmtId="0" fontId="10" fillId="0" borderId="13" xfId="99" applyFont="1" applyBorder="1" applyAlignment="1">
      <alignment horizontal="center" vertical="center" wrapText="1"/>
    </xf>
    <xf numFmtId="0" fontId="10" fillId="0" borderId="13" xfId="99" applyFont="1" applyBorder="1" applyAlignment="1">
      <alignment horizontal="centerContinuous" vertical="center" wrapText="1"/>
    </xf>
    <xf numFmtId="0" fontId="11" fillId="0" borderId="13" xfId="99" applyFont="1" applyBorder="1" applyAlignment="1">
      <alignment horizontal="center" vertical="center" wrapText="1"/>
    </xf>
    <xf numFmtId="0" fontId="39" fillId="0" borderId="13" xfId="119" quotePrefix="1" applyFont="1" applyBorder="1" applyAlignment="1">
      <alignment horizontal="center" vertical="center" wrapText="1"/>
    </xf>
    <xf numFmtId="2" fontId="39" fillId="0" borderId="13" xfId="119" quotePrefix="1" applyNumberFormat="1" applyFont="1" applyBorder="1" applyAlignment="1">
      <alignment horizontal="center" vertical="center" wrapText="1"/>
    </xf>
    <xf numFmtId="0" fontId="39" fillId="0" borderId="13" xfId="119" quotePrefix="1" applyFont="1" applyBorder="1" applyAlignment="1">
      <alignment horizontal="center" vertical="center" wrapText="1"/>
    </xf>
    <xf numFmtId="2" fontId="23" fillId="22" borderId="25" xfId="99" applyNumberFormat="1" applyFont="1" applyFill="1" applyBorder="1" applyAlignment="1">
      <alignment horizontal="center" vertical="center" wrapText="1"/>
    </xf>
    <xf numFmtId="2" fontId="10" fillId="22" borderId="25" xfId="99" applyNumberFormat="1" applyFont="1" applyFill="1" applyBorder="1" applyAlignment="1">
      <alignment horizontal="center" vertical="center" wrapText="1"/>
    </xf>
    <xf numFmtId="49" fontId="39" fillId="0" borderId="13" xfId="119" quotePrefix="1" applyNumberFormat="1" applyFont="1" applyBorder="1" applyAlignment="1">
      <alignment horizontal="center" vertical="center" wrapText="1"/>
    </xf>
    <xf numFmtId="0" fontId="39" fillId="0" borderId="13" xfId="119" quotePrefix="1" applyFont="1" applyFill="1" applyBorder="1" applyAlignment="1">
      <alignment horizontal="center" vertical="center" wrapText="1"/>
    </xf>
    <xf numFmtId="49" fontId="23" fillId="0" borderId="13" xfId="90" applyNumberFormat="1" applyFont="1" applyFill="1" applyBorder="1" applyAlignment="1">
      <alignment horizontal="center" vertical="center"/>
    </xf>
    <xf numFmtId="49" fontId="39" fillId="0" borderId="13" xfId="119" applyNumberFormat="1" applyFont="1" applyFill="1" applyBorder="1" applyAlignment="1">
      <alignment horizontal="center" vertical="center" wrapText="1"/>
    </xf>
    <xf numFmtId="2" fontId="39" fillId="0" borderId="13" xfId="121" quotePrefix="1" applyNumberFormat="1" applyFont="1" applyBorder="1" applyAlignment="1">
      <alignment horizontal="center" vertical="center" wrapText="1"/>
    </xf>
    <xf numFmtId="0" fontId="38" fillId="0" borderId="0" xfId="119" applyFont="1" applyAlignment="1">
      <alignment horizontal="left"/>
    </xf>
    <xf numFmtId="0" fontId="10" fillId="0" borderId="0" xfId="90" applyFont="1" applyAlignment="1"/>
    <xf numFmtId="49" fontId="10" fillId="25" borderId="13" xfId="120" applyNumberFormat="1" applyFont="1" applyFill="1" applyBorder="1" applyAlignment="1" applyProtection="1">
      <alignment horizontal="center" vertical="center" wrapText="1"/>
    </xf>
    <xf numFmtId="0" fontId="10" fillId="25" borderId="13" xfId="99" applyFont="1" applyFill="1" applyBorder="1" applyAlignment="1">
      <alignment horizontal="center" vertical="center" wrapText="1"/>
    </xf>
    <xf numFmtId="0" fontId="10" fillId="25" borderId="13" xfId="120" applyNumberFormat="1" applyFont="1" applyFill="1" applyBorder="1" applyAlignment="1" applyProtection="1">
      <alignment horizontal="center" vertical="center" wrapText="1"/>
    </xf>
    <xf numFmtId="0" fontId="11" fillId="25" borderId="13" xfId="99" applyFont="1" applyFill="1" applyBorder="1" applyAlignment="1">
      <alignment horizontal="center" vertical="center" wrapText="1"/>
    </xf>
    <xf numFmtId="2" fontId="10" fillId="25" borderId="13" xfId="99" applyNumberFormat="1" applyFont="1" applyFill="1" applyBorder="1" applyAlignment="1">
      <alignment horizontal="center" vertical="center" wrapText="1"/>
    </xf>
    <xf numFmtId="0" fontId="38" fillId="25" borderId="13" xfId="119" quotePrefix="1" applyFont="1" applyFill="1" applyBorder="1" applyAlignment="1">
      <alignment horizontal="center" vertical="center" wrapText="1"/>
    </xf>
    <xf numFmtId="0" fontId="10" fillId="25" borderId="13" xfId="90" quotePrefix="1" applyFont="1" applyFill="1" applyBorder="1" applyAlignment="1">
      <alignment horizontal="center" vertical="center"/>
    </xf>
    <xf numFmtId="49" fontId="38" fillId="25" borderId="13" xfId="119" applyNumberFormat="1" applyFont="1" applyFill="1" applyBorder="1" applyAlignment="1">
      <alignment horizontal="center" vertical="center" wrapText="1"/>
    </xf>
    <xf numFmtId="49" fontId="10" fillId="25" borderId="13" xfId="90" applyNumberFormat="1" applyFont="1" applyFill="1" applyBorder="1" applyAlignment="1">
      <alignment horizontal="center" vertical="center"/>
    </xf>
    <xf numFmtId="2" fontId="38" fillId="25" borderId="13" xfId="87" quotePrefix="1" applyNumberFormat="1" applyFont="1" applyFill="1" applyBorder="1" applyAlignment="1">
      <alignment horizontal="center" vertical="center" wrapText="1"/>
    </xf>
    <xf numFmtId="49" fontId="10" fillId="25" borderId="13" xfId="99" applyNumberFormat="1" applyFont="1" applyFill="1" applyBorder="1" applyAlignment="1">
      <alignment horizontal="center" vertical="center" wrapText="1"/>
    </xf>
    <xf numFmtId="2" fontId="39" fillId="0" borderId="13" xfId="119" quotePrefix="1" applyNumberFormat="1" applyFont="1" applyBorder="1" applyAlignment="1">
      <alignment vertical="center" wrapText="1"/>
    </xf>
    <xf numFmtId="2" fontId="39" fillId="23" borderId="13" xfId="90" quotePrefix="1" applyNumberFormat="1" applyFont="1" applyFill="1" applyBorder="1" applyAlignment="1">
      <alignment vertical="center" wrapText="1"/>
    </xf>
    <xf numFmtId="2" fontId="23" fillId="23" borderId="13" xfId="90" quotePrefix="1" applyNumberFormat="1" applyFont="1" applyFill="1" applyBorder="1" applyAlignment="1">
      <alignment vertical="center" wrapText="1"/>
    </xf>
    <xf numFmtId="0" fontId="11" fillId="0" borderId="13" xfId="87" applyFont="1" applyBorder="1" applyAlignment="1">
      <alignment vertical="top" wrapText="1"/>
    </xf>
    <xf numFmtId="0" fontId="11" fillId="0" borderId="13" xfId="87" applyFont="1" applyBorder="1" applyAlignment="1">
      <alignment horizontal="center" vertical="center"/>
    </xf>
    <xf numFmtId="0" fontId="11" fillId="0" borderId="40" xfId="87" applyFont="1" applyBorder="1" applyAlignment="1">
      <alignment horizontal="center"/>
    </xf>
    <xf numFmtId="0" fontId="11" fillId="0" borderId="40" xfId="87" applyFont="1" applyBorder="1" applyAlignment="1">
      <alignment horizontal="center" wrapText="1"/>
    </xf>
    <xf numFmtId="0" fontId="24" fillId="0" borderId="13" xfId="87" applyFont="1" applyBorder="1" applyAlignment="1">
      <alignment horizontal="center" vertical="center"/>
    </xf>
    <xf numFmtId="0" fontId="38" fillId="0" borderId="0" xfId="87" applyFont="1"/>
    <xf numFmtId="0" fontId="23" fillId="0" borderId="41" xfId="0" applyFont="1" applyBorder="1" applyAlignment="1">
      <alignment horizontal="center" vertical="top" wrapText="1"/>
    </xf>
    <xf numFmtId="49" fontId="39" fillId="0" borderId="13" xfId="119" applyNumberFormat="1" applyFont="1" applyBorder="1" applyAlignment="1">
      <alignment horizontal="center" vertical="center" wrapText="1"/>
    </xf>
    <xf numFmtId="2" fontId="11" fillId="25" borderId="13" xfId="99" applyNumberFormat="1" applyFont="1" applyFill="1" applyBorder="1" applyAlignment="1">
      <alignment horizontal="center" vertical="center" wrapText="1"/>
    </xf>
    <xf numFmtId="49" fontId="10" fillId="26" borderId="13" xfId="99" applyNumberFormat="1" applyFont="1" applyFill="1" applyBorder="1" applyAlignment="1">
      <alignment horizontal="center"/>
    </xf>
    <xf numFmtId="0" fontId="10" fillId="26" borderId="13" xfId="99" applyFont="1" applyFill="1" applyBorder="1" applyAlignment="1">
      <alignment horizontal="center" vertical="center" wrapText="1"/>
    </xf>
    <xf numFmtId="3" fontId="10" fillId="26" borderId="13" xfId="99" applyNumberFormat="1" applyFont="1" applyFill="1" applyBorder="1" applyAlignment="1">
      <alignment horizontal="right"/>
    </xf>
    <xf numFmtId="2" fontId="11" fillId="26" borderId="13" xfId="99" applyNumberFormat="1" applyFont="1" applyFill="1" applyBorder="1" applyAlignment="1">
      <alignment horizontal="center" vertical="center" wrapText="1"/>
    </xf>
    <xf numFmtId="2" fontId="23" fillId="23" borderId="13" xfId="99" applyNumberFormat="1" applyFont="1" applyFill="1" applyBorder="1" applyAlignment="1">
      <alignment horizontal="center" vertical="center" wrapText="1"/>
    </xf>
    <xf numFmtId="2" fontId="10" fillId="26" borderId="13" xfId="99" applyNumberFormat="1" applyFont="1" applyFill="1" applyBorder="1" applyAlignment="1">
      <alignment horizontal="right" vertical="center"/>
    </xf>
    <xf numFmtId="0" fontId="23" fillId="22" borderId="13" xfId="99" applyFont="1" applyFill="1" applyBorder="1" applyAlignment="1">
      <alignment horizontal="center" vertical="center" wrapText="1"/>
    </xf>
    <xf numFmtId="0" fontId="39" fillId="0" borderId="13" xfId="87" applyFont="1" applyBorder="1" applyAlignment="1">
      <alignment horizontal="center" vertical="center"/>
    </xf>
    <xf numFmtId="0" fontId="23" fillId="22" borderId="13" xfId="99" applyFont="1" applyFill="1" applyBorder="1" applyAlignment="1">
      <alignment horizontal="center" vertical="center" wrapText="1"/>
    </xf>
    <xf numFmtId="2" fontId="23" fillId="0" borderId="25" xfId="0" applyNumberFormat="1" applyFont="1" applyBorder="1" applyAlignment="1">
      <alignment vertical="center"/>
    </xf>
    <xf numFmtId="2" fontId="39" fillId="0" borderId="25" xfId="93" applyNumberFormat="1" applyFont="1" applyBorder="1" applyAlignment="1">
      <alignment vertical="center" wrapText="1"/>
    </xf>
    <xf numFmtId="0" fontId="23" fillId="0" borderId="13" xfId="9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1" fillId="0" borderId="0" xfId="117" applyFont="1" applyBorder="1" applyAlignment="1"/>
    <xf numFmtId="0" fontId="38" fillId="0" borderId="0" xfId="117" applyFont="1"/>
    <xf numFmtId="2" fontId="38" fillId="0" borderId="13" xfId="117" applyNumberFormat="1" applyFont="1" applyFill="1" applyBorder="1" applyAlignment="1">
      <alignment vertical="center" wrapText="1"/>
    </xf>
    <xf numFmtId="0" fontId="39" fillId="0" borderId="13" xfId="117" applyFont="1" applyFill="1" applyBorder="1" applyAlignment="1">
      <alignment horizontal="center" vertical="center" wrapText="1"/>
    </xf>
    <xf numFmtId="2" fontId="38" fillId="24" borderId="13" xfId="117" applyNumberFormat="1" applyFont="1" applyFill="1" applyBorder="1" applyAlignment="1">
      <alignment vertical="center" wrapText="1"/>
    </xf>
    <xf numFmtId="4" fontId="10" fillId="22" borderId="0" xfId="117" applyNumberFormat="1" applyFont="1" applyFill="1" applyBorder="1" applyAlignment="1" applyProtection="1">
      <alignment vertical="center" wrapText="1"/>
      <protection locked="0" hidden="1"/>
    </xf>
    <xf numFmtId="0" fontId="51" fillId="0" borderId="0" xfId="117" applyFont="1" applyBorder="1" applyAlignment="1">
      <alignment vertical="center" wrapText="1"/>
    </xf>
    <xf numFmtId="0" fontId="3" fillId="0" borderId="0" xfId="117" applyBorder="1" applyAlignment="1"/>
    <xf numFmtId="0" fontId="38" fillId="0" borderId="13" xfId="126" quotePrefix="1" applyFont="1" applyBorder="1" applyAlignment="1">
      <alignment horizontal="center" vertical="center" wrapText="1"/>
    </xf>
    <xf numFmtId="2" fontId="38" fillId="0" borderId="13" xfId="126" quotePrefix="1" applyNumberFormat="1" applyFont="1" applyBorder="1" applyAlignment="1">
      <alignment horizontal="center" vertical="center" wrapText="1"/>
    </xf>
    <xf numFmtId="2" fontId="38" fillId="0" borderId="13" xfId="126" quotePrefix="1" applyNumberFormat="1" applyFont="1" applyBorder="1" applyAlignment="1">
      <alignment vertical="center" wrapText="1"/>
    </xf>
    <xf numFmtId="2" fontId="38" fillId="21" borderId="13" xfId="126" applyNumberFormat="1" applyFont="1" applyFill="1" applyBorder="1" applyAlignment="1">
      <alignment vertical="center" wrapText="1"/>
    </xf>
    <xf numFmtId="2" fontId="38" fillId="0" borderId="13" xfId="126" applyNumberFormat="1" applyFont="1" applyBorder="1" applyAlignment="1">
      <alignment vertical="center" wrapText="1"/>
    </xf>
    <xf numFmtId="0" fontId="51" fillId="0" borderId="0" xfId="117" applyFont="1" applyBorder="1" applyAlignment="1">
      <alignment horizontal="center" vertical="center" wrapText="1"/>
    </xf>
    <xf numFmtId="0" fontId="49" fillId="0" borderId="0" xfId="117" applyFont="1" applyAlignment="1">
      <alignment horizontal="center"/>
    </xf>
    <xf numFmtId="0" fontId="39" fillId="0" borderId="0" xfId="93" applyFont="1" applyAlignment="1">
      <alignment horizontal="left" wrapText="1"/>
    </xf>
    <xf numFmtId="0" fontId="38" fillId="0" borderId="0" xfId="116" applyFont="1" applyAlignment="1">
      <alignment horizontal="center"/>
    </xf>
    <xf numFmtId="0" fontId="39" fillId="0" borderId="0" xfId="116" applyFont="1" applyAlignment="1">
      <alignment horizontal="center"/>
    </xf>
    <xf numFmtId="0" fontId="39" fillId="0" borderId="13" xfId="117" applyFont="1" applyBorder="1" applyAlignment="1">
      <alignment horizontal="center" vertical="center" wrapText="1"/>
    </xf>
    <xf numFmtId="0" fontId="39" fillId="21" borderId="13" xfId="117" applyFont="1" applyFill="1" applyBorder="1" applyAlignment="1">
      <alignment horizontal="center" vertical="center" wrapText="1"/>
    </xf>
    <xf numFmtId="0" fontId="41" fillId="21" borderId="14" xfId="117" applyFont="1" applyFill="1" applyBorder="1" applyAlignment="1">
      <alignment horizontal="center" vertical="center" wrapText="1"/>
    </xf>
    <xf numFmtId="0" fontId="41" fillId="21" borderId="23" xfId="117" applyFont="1" applyFill="1" applyBorder="1" applyAlignment="1">
      <alignment horizontal="center" vertical="center" wrapText="1"/>
    </xf>
    <xf numFmtId="0" fontId="41" fillId="21" borderId="25" xfId="117" applyFont="1" applyFill="1" applyBorder="1" applyAlignment="1">
      <alignment horizontal="center" vertical="center" wrapText="1"/>
    </xf>
    <xf numFmtId="0" fontId="38" fillId="0" borderId="0" xfId="117" applyFont="1" applyAlignment="1">
      <alignment horizontal="center"/>
    </xf>
    <xf numFmtId="0" fontId="41" fillId="0" borderId="14" xfId="117" applyFont="1" applyBorder="1" applyAlignment="1">
      <alignment horizontal="center" vertical="center" wrapText="1"/>
    </xf>
    <xf numFmtId="0" fontId="41" fillId="0" borderId="25" xfId="117" applyFont="1" applyBorder="1" applyAlignment="1">
      <alignment horizontal="center" vertical="center" wrapText="1"/>
    </xf>
    <xf numFmtId="0" fontId="41" fillId="0" borderId="23" xfId="117" applyFont="1" applyBorder="1" applyAlignment="1">
      <alignment horizontal="center" vertical="center" wrapText="1"/>
    </xf>
    <xf numFmtId="0" fontId="41" fillId="0" borderId="20" xfId="117" applyFont="1" applyBorder="1" applyAlignment="1">
      <alignment horizontal="center" vertical="center" wrapText="1"/>
    </xf>
    <xf numFmtId="0" fontId="41" fillId="0" borderId="21" xfId="117" applyFont="1" applyBorder="1" applyAlignment="1">
      <alignment horizontal="center" vertical="center" wrapText="1"/>
    </xf>
    <xf numFmtId="0" fontId="41" fillId="0" borderId="22" xfId="117" applyFont="1" applyBorder="1" applyAlignment="1">
      <alignment horizontal="center" vertical="center" wrapText="1"/>
    </xf>
    <xf numFmtId="0" fontId="41" fillId="0" borderId="13" xfId="125" applyFont="1" applyBorder="1" applyAlignment="1">
      <alignment horizontal="center" vertical="center" wrapText="1"/>
    </xf>
    <xf numFmtId="0" fontId="56" fillId="0" borderId="13" xfId="125" applyFont="1" applyBorder="1" applyAlignment="1">
      <alignment horizontal="center" vertical="center" wrapText="1"/>
    </xf>
    <xf numFmtId="0" fontId="2" fillId="0" borderId="13" xfId="125" applyBorder="1" applyAlignment="1">
      <alignment horizontal="center" vertical="center" wrapText="1"/>
    </xf>
    <xf numFmtId="0" fontId="39" fillId="0" borderId="0" xfId="93" applyFont="1" applyAlignment="1">
      <alignment horizontal="left"/>
    </xf>
    <xf numFmtId="0" fontId="39" fillId="21" borderId="13" xfId="116" applyFont="1" applyFill="1" applyBorder="1" applyAlignment="1">
      <alignment horizontal="center" vertical="center" wrapText="1"/>
    </xf>
    <xf numFmtId="0" fontId="39" fillId="0" borderId="13" xfId="116" applyFont="1" applyBorder="1" applyAlignment="1">
      <alignment horizontal="center" vertical="center" wrapText="1"/>
    </xf>
    <xf numFmtId="0" fontId="49" fillId="0" borderId="0" xfId="117" applyFont="1" applyAlignment="1">
      <alignment horizontal="center"/>
    </xf>
    <xf numFmtId="0" fontId="10" fillId="22" borderId="20" xfId="117" applyFont="1" applyFill="1" applyBorder="1" applyAlignment="1">
      <alignment horizontal="center" vertical="center"/>
    </xf>
    <xf numFmtId="0" fontId="3" fillId="0" borderId="21" xfId="117" applyBorder="1" applyAlignment="1">
      <alignment horizontal="center" vertical="center"/>
    </xf>
    <xf numFmtId="0" fontId="3" fillId="0" borderId="22" xfId="117" applyBorder="1" applyAlignment="1">
      <alignment horizontal="center" vertical="center"/>
    </xf>
    <xf numFmtId="0" fontId="43" fillId="0" borderId="0" xfId="117" applyFont="1" applyAlignment="1">
      <alignment horizontal="left" vertical="center" wrapText="1"/>
    </xf>
    <xf numFmtId="0" fontId="45" fillId="0" borderId="0" xfId="117" applyFont="1" applyAlignment="1">
      <alignment horizontal="center" vertical="center" wrapText="1"/>
    </xf>
    <xf numFmtId="0" fontId="10" fillId="22" borderId="20" xfId="117" applyFont="1" applyFill="1" applyBorder="1" applyAlignment="1">
      <alignment horizontal="center" vertical="center" wrapText="1"/>
    </xf>
    <xf numFmtId="0" fontId="10" fillId="22" borderId="21" xfId="117" applyFont="1" applyFill="1" applyBorder="1" applyAlignment="1">
      <alignment horizontal="center" vertical="center" wrapText="1"/>
    </xf>
    <xf numFmtId="0" fontId="10" fillId="22" borderId="22" xfId="117" applyFont="1" applyFill="1" applyBorder="1" applyAlignment="1">
      <alignment horizontal="center" vertical="center" wrapText="1"/>
    </xf>
    <xf numFmtId="0" fontId="10" fillId="22" borderId="24" xfId="117" applyFont="1" applyFill="1" applyBorder="1" applyAlignment="1">
      <alignment horizontal="center" vertical="center" wrapText="1"/>
    </xf>
    <xf numFmtId="0" fontId="10" fillId="22" borderId="16" xfId="117" applyFont="1" applyFill="1" applyBorder="1" applyAlignment="1">
      <alignment horizontal="center" vertical="center" wrapText="1"/>
    </xf>
    <xf numFmtId="0" fontId="10" fillId="22" borderId="38" xfId="117" applyFont="1" applyFill="1" applyBorder="1" applyAlignment="1">
      <alignment horizontal="center" vertical="center" wrapText="1"/>
    </xf>
    <xf numFmtId="0" fontId="10" fillId="22" borderId="39" xfId="117" applyFont="1" applyFill="1" applyBorder="1" applyAlignment="1">
      <alignment horizontal="center" vertical="center" wrapText="1"/>
    </xf>
    <xf numFmtId="0" fontId="11" fillId="0" borderId="14" xfId="117" applyFont="1" applyBorder="1" applyAlignment="1">
      <alignment horizontal="center" vertical="center" wrapText="1"/>
    </xf>
    <xf numFmtId="0" fontId="11" fillId="0" borderId="25" xfId="117" applyFont="1" applyBorder="1" applyAlignment="1">
      <alignment horizontal="center" vertical="center" wrapText="1"/>
    </xf>
    <xf numFmtId="0" fontId="39" fillId="0" borderId="0" xfId="93" applyFont="1" applyAlignment="1">
      <alignment horizontal="left" vertical="top" wrapText="1"/>
    </xf>
    <xf numFmtId="2" fontId="38" fillId="0" borderId="20" xfId="117" quotePrefix="1" applyNumberFormat="1" applyFont="1" applyBorder="1" applyAlignment="1">
      <alignment horizontal="center" vertical="center" wrapText="1"/>
    </xf>
    <xf numFmtId="2" fontId="38" fillId="0" borderId="21" xfId="117" quotePrefix="1" applyNumberFormat="1" applyFont="1" applyBorder="1" applyAlignment="1">
      <alignment horizontal="center" vertical="center" wrapText="1"/>
    </xf>
    <xf numFmtId="2" fontId="38" fillId="0" borderId="22" xfId="117" quotePrefix="1" applyNumberFormat="1" applyFont="1" applyBorder="1" applyAlignment="1">
      <alignment horizontal="center" vertical="center" wrapText="1"/>
    </xf>
    <xf numFmtId="0" fontId="10" fillId="22" borderId="24" xfId="117" applyFont="1" applyFill="1" applyBorder="1" applyAlignment="1">
      <alignment horizontal="center" vertical="center"/>
    </xf>
    <xf numFmtId="0" fontId="10" fillId="22" borderId="12" xfId="117" applyFont="1" applyFill="1" applyBorder="1" applyAlignment="1">
      <alignment horizontal="center" vertical="center"/>
    </xf>
    <xf numFmtId="0" fontId="10" fillId="22" borderId="16" xfId="117" applyFont="1" applyFill="1" applyBorder="1" applyAlignment="1">
      <alignment horizontal="center" vertical="center"/>
    </xf>
    <xf numFmtId="0" fontId="10" fillId="22" borderId="38" xfId="117" applyFont="1" applyFill="1" applyBorder="1" applyAlignment="1">
      <alignment horizontal="center" vertical="center"/>
    </xf>
    <xf numFmtId="0" fontId="10" fillId="22" borderId="37" xfId="117" applyFont="1" applyFill="1" applyBorder="1" applyAlignment="1">
      <alignment horizontal="center" vertical="center"/>
    </xf>
    <xf numFmtId="0" fontId="10" fillId="22" borderId="39" xfId="117" applyFont="1" applyFill="1" applyBorder="1" applyAlignment="1">
      <alignment horizontal="center" vertical="center"/>
    </xf>
    <xf numFmtId="0" fontId="3" fillId="0" borderId="0" xfId="117" applyAlignment="1">
      <alignment horizontal="center"/>
    </xf>
    <xf numFmtId="0" fontId="43" fillId="0" borderId="14" xfId="117" applyFont="1" applyBorder="1" applyAlignment="1">
      <alignment horizontal="left" vertical="top" wrapText="1"/>
    </xf>
    <xf numFmtId="0" fontId="43" fillId="0" borderId="25" xfId="117" applyFont="1" applyBorder="1" applyAlignment="1">
      <alignment horizontal="left" vertical="top" wrapText="1"/>
    </xf>
    <xf numFmtId="0" fontId="11" fillId="0" borderId="20" xfId="117" applyFont="1" applyBorder="1" applyAlignment="1">
      <alignment horizontal="center" vertical="center" wrapText="1"/>
    </xf>
    <xf numFmtId="0" fontId="3" fillId="0" borderId="22" xfId="117" applyBorder="1" applyAlignment="1">
      <alignment horizontal="center" vertical="center" wrapText="1"/>
    </xf>
    <xf numFmtId="0" fontId="48" fillId="0" borderId="22" xfId="117" applyFont="1" applyBorder="1" applyAlignment="1">
      <alignment horizontal="center" vertical="center" wrapText="1"/>
    </xf>
    <xf numFmtId="0" fontId="10" fillId="0" borderId="14" xfId="117" applyFont="1" applyBorder="1" applyAlignment="1">
      <alignment horizontal="center" vertical="center" wrapText="1"/>
    </xf>
    <xf numFmtId="0" fontId="10" fillId="0" borderId="23" xfId="117" applyFont="1" applyBorder="1" applyAlignment="1">
      <alignment horizontal="center" vertical="center" wrapText="1"/>
    </xf>
    <xf numFmtId="0" fontId="10" fillId="0" borderId="25" xfId="117" applyFont="1" applyBorder="1" applyAlignment="1">
      <alignment horizontal="center" vertical="center" wrapText="1"/>
    </xf>
    <xf numFmtId="0" fontId="51" fillId="0" borderId="0" xfId="117" applyFont="1" applyBorder="1" applyAlignment="1">
      <alignment horizontal="center" vertical="center" wrapText="1"/>
    </xf>
    <xf numFmtId="4" fontId="10" fillId="22" borderId="20" xfId="117" applyNumberFormat="1" applyFont="1" applyFill="1" applyBorder="1" applyAlignment="1" applyProtection="1">
      <alignment horizontal="center" vertical="center" wrapText="1"/>
      <protection locked="0" hidden="1"/>
    </xf>
    <xf numFmtId="4" fontId="10" fillId="22" borderId="22" xfId="117" applyNumberFormat="1" applyFont="1" applyFill="1" applyBorder="1" applyAlignment="1" applyProtection="1">
      <alignment horizontal="center" vertical="center" wrapText="1"/>
      <protection locked="0" hidden="1"/>
    </xf>
    <xf numFmtId="4" fontId="23" fillId="0" borderId="20" xfId="117" applyNumberFormat="1" applyFont="1" applyBorder="1" applyAlignment="1">
      <alignment horizontal="center" vertical="center"/>
    </xf>
    <xf numFmtId="4" fontId="23" fillId="0" borderId="22" xfId="117" applyNumberFormat="1" applyFont="1" applyBorder="1" applyAlignment="1">
      <alignment horizontal="center" vertical="center"/>
    </xf>
    <xf numFmtId="0" fontId="49" fillId="0" borderId="24" xfId="117" applyFont="1" applyBorder="1" applyAlignment="1">
      <alignment horizontal="center" vertical="top" wrapText="1"/>
    </xf>
    <xf numFmtId="0" fontId="49" fillId="0" borderId="16" xfId="117" applyFont="1" applyBorder="1" applyAlignment="1">
      <alignment horizontal="center" vertical="top" wrapText="1"/>
    </xf>
    <xf numFmtId="0" fontId="49" fillId="0" borderId="38" xfId="117" applyFont="1" applyBorder="1" applyAlignment="1">
      <alignment horizontal="center" vertical="top" wrapText="1"/>
    </xf>
    <xf numFmtId="0" fontId="49" fillId="0" borderId="39" xfId="117" applyFont="1" applyBorder="1" applyAlignment="1">
      <alignment horizontal="center" vertical="top" wrapText="1"/>
    </xf>
    <xf numFmtId="0" fontId="11" fillId="0" borderId="22" xfId="117" applyFont="1" applyBorder="1" applyAlignment="1">
      <alignment horizontal="center" vertical="center" wrapText="1"/>
    </xf>
    <xf numFmtId="0" fontId="39" fillId="0" borderId="0" xfId="119" applyFont="1" applyAlignment="1">
      <alignment horizontal="left"/>
    </xf>
    <xf numFmtId="0" fontId="10" fillId="0" borderId="0" xfId="99" applyFont="1" applyBorder="1" applyAlignment="1" applyProtection="1">
      <alignment horizontal="center" vertical="center" wrapText="1"/>
      <protection locked="0"/>
    </xf>
    <xf numFmtId="0" fontId="25" fillId="0" borderId="13" xfId="9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top" wrapText="1"/>
    </xf>
    <xf numFmtId="0" fontId="23" fillId="0" borderId="4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39" xfId="0" applyFont="1" applyBorder="1" applyAlignment="1">
      <alignment vertical="top"/>
    </xf>
    <xf numFmtId="0" fontId="25" fillId="0" borderId="1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44" fillId="0" borderId="46" xfId="0" applyFont="1" applyBorder="1" applyAlignment="1">
      <alignment horizontal="center" vertical="top" wrapText="1"/>
    </xf>
    <xf numFmtId="0" fontId="55" fillId="0" borderId="47" xfId="0" applyFont="1" applyBorder="1" applyAlignment="1">
      <alignment vertical="top"/>
    </xf>
    <xf numFmtId="0" fontId="23" fillId="0" borderId="48" xfId="0" applyFont="1" applyBorder="1" applyAlignment="1">
      <alignment horizontal="center" vertical="top" wrapText="1"/>
    </xf>
    <xf numFmtId="0" fontId="23" fillId="0" borderId="47" xfId="0" applyFont="1" applyBorder="1" applyAlignment="1">
      <alignment horizontal="center" vertical="top" wrapText="1"/>
    </xf>
    <xf numFmtId="0" fontId="23" fillId="0" borderId="50" xfId="0" applyFont="1" applyBorder="1" applyAlignment="1">
      <alignment horizontal="center" vertical="top" wrapText="1"/>
    </xf>
    <xf numFmtId="0" fontId="23" fillId="0" borderId="49" xfId="0" applyFont="1" applyBorder="1" applyAlignment="1">
      <alignment horizontal="center" vertical="top" wrapText="1"/>
    </xf>
    <xf numFmtId="49" fontId="23" fillId="22" borderId="14" xfId="99" applyNumberFormat="1" applyFont="1" applyFill="1" applyBorder="1" applyAlignment="1">
      <alignment horizontal="center" vertical="center" wrapText="1"/>
    </xf>
    <xf numFmtId="49" fontId="23" fillId="22" borderId="25" xfId="99" applyNumberFormat="1" applyFont="1" applyFill="1" applyBorder="1" applyAlignment="1">
      <alignment horizontal="center" vertical="center" wrapText="1"/>
    </xf>
    <xf numFmtId="0" fontId="39" fillId="0" borderId="14" xfId="119" quotePrefix="1" applyFont="1" applyBorder="1" applyAlignment="1">
      <alignment horizontal="center" vertical="center" wrapText="1"/>
    </xf>
    <xf numFmtId="0" fontId="0" fillId="0" borderId="25" xfId="0" applyBorder="1"/>
    <xf numFmtId="0" fontId="23" fillId="22" borderId="14" xfId="99" applyFont="1" applyFill="1" applyBorder="1" applyAlignment="1">
      <alignment horizontal="center" vertical="center" wrapText="1"/>
    </xf>
    <xf numFmtId="0" fontId="39" fillId="0" borderId="13" xfId="119" quotePrefix="1" applyFont="1" applyBorder="1" applyAlignment="1">
      <alignment horizontal="center" vertical="center" wrapText="1"/>
    </xf>
    <xf numFmtId="2" fontId="39" fillId="0" borderId="13" xfId="119" quotePrefix="1" applyNumberFormat="1" applyFont="1" applyBorder="1" applyAlignment="1">
      <alignment horizontal="center" vertical="center" wrapText="1"/>
    </xf>
    <xf numFmtId="2" fontId="39" fillId="0" borderId="14" xfId="119" quotePrefix="1" applyNumberFormat="1" applyFont="1" applyBorder="1" applyAlignment="1">
      <alignment horizontal="center" vertical="center" wrapText="1"/>
    </xf>
    <xf numFmtId="2" fontId="39" fillId="0" borderId="25" xfId="119" quotePrefix="1" applyNumberFormat="1" applyFont="1" applyBorder="1" applyAlignment="1">
      <alignment horizontal="center" vertical="center" wrapText="1"/>
    </xf>
    <xf numFmtId="0" fontId="23" fillId="22" borderId="13" xfId="99" applyFont="1" applyFill="1" applyBorder="1" applyAlignment="1">
      <alignment horizontal="center" vertical="center" wrapText="1"/>
    </xf>
    <xf numFmtId="0" fontId="35" fillId="0" borderId="0" xfId="87" applyAlignment="1">
      <alignment horizontal="center"/>
    </xf>
    <xf numFmtId="0" fontId="11" fillId="0" borderId="0" xfId="87" applyFont="1" applyAlignment="1">
      <alignment horizontal="center"/>
    </xf>
    <xf numFmtId="0" fontId="11" fillId="0" borderId="0" xfId="87" applyFont="1" applyAlignment="1">
      <alignment horizontal="center" wrapText="1"/>
    </xf>
    <xf numFmtId="0" fontId="11" fillId="0" borderId="26" xfId="87" applyFont="1" applyBorder="1" applyAlignment="1">
      <alignment horizontal="center" vertical="center" wrapText="1"/>
    </xf>
    <xf numFmtId="0" fontId="11" fillId="0" borderId="27" xfId="87" applyFont="1" applyBorder="1" applyAlignment="1">
      <alignment horizontal="center" vertical="center" wrapText="1"/>
    </xf>
    <xf numFmtId="0" fontId="11" fillId="0" borderId="28" xfId="87" applyFont="1" applyBorder="1" applyAlignment="1">
      <alignment horizontal="center" vertical="center" wrapText="1"/>
    </xf>
    <xf numFmtId="0" fontId="11" fillId="0" borderId="29" xfId="87" applyFont="1" applyBorder="1" applyAlignment="1">
      <alignment horizontal="center" vertical="center" wrapText="1"/>
    </xf>
    <xf numFmtId="0" fontId="11" fillId="0" borderId="30" xfId="87" applyFont="1" applyBorder="1" applyAlignment="1">
      <alignment horizontal="center" vertical="center" wrapText="1"/>
    </xf>
    <xf numFmtId="0" fontId="11" fillId="0" borderId="31" xfId="87" applyFont="1" applyBorder="1" applyAlignment="1">
      <alignment horizontal="center" vertical="center" wrapText="1"/>
    </xf>
    <xf numFmtId="0" fontId="11" fillId="0" borderId="32" xfId="87" applyFont="1" applyBorder="1" applyAlignment="1">
      <alignment horizontal="center" vertical="center" wrapText="1"/>
    </xf>
    <xf numFmtId="0" fontId="11" fillId="0" borderId="33" xfId="87" applyFont="1" applyBorder="1" applyAlignment="1">
      <alignment horizontal="center" vertical="center" wrapText="1"/>
    </xf>
    <xf numFmtId="0" fontId="11" fillId="0" borderId="34" xfId="87" applyFont="1" applyBorder="1" applyAlignment="1">
      <alignment horizontal="center" vertical="center" wrapText="1"/>
    </xf>
    <xf numFmtId="0" fontId="11" fillId="0" borderId="35" xfId="87" applyFont="1" applyBorder="1" applyAlignment="1">
      <alignment horizontal="center" wrapText="1"/>
    </xf>
    <xf numFmtId="0" fontId="11" fillId="0" borderId="36" xfId="87" applyFont="1" applyBorder="1" applyAlignment="1">
      <alignment horizontal="center" wrapText="1"/>
    </xf>
  </cellXfs>
  <cellStyles count="12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 2" xfId="51"/>
    <cellStyle name="Вывод 2" xfId="52"/>
    <cellStyle name="Вычисление 2" xfId="53"/>
    <cellStyle name="Добре" xfId="54"/>
    <cellStyle name="Заголовок 1 2" xfId="55"/>
    <cellStyle name="Заголовок 2 2" xfId="56"/>
    <cellStyle name="Заголовок 3 2" xfId="57"/>
    <cellStyle name="Заголовок 4 2" xfId="58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 2" xfId="80"/>
    <cellStyle name="Контрольна клітинка" xfId="81"/>
    <cellStyle name="Контрольная ячейка 2" xfId="82"/>
    <cellStyle name="Назва" xfId="83"/>
    <cellStyle name="Название 2" xfId="84"/>
    <cellStyle name="Нейтральный 2" xfId="85"/>
    <cellStyle name="Обчислення" xfId="86"/>
    <cellStyle name="Обычный" xfId="0" builtinId="0"/>
    <cellStyle name="Обычный 10" xfId="125"/>
    <cellStyle name="Обычный 11" xfId="126"/>
    <cellStyle name="Обычный 2" xfId="87"/>
    <cellStyle name="Обычный 2 2" xfId="88"/>
    <cellStyle name="Обычный 2 2 2" xfId="89"/>
    <cellStyle name="Обычный 2 3" xfId="90"/>
    <cellStyle name="Обычный 2 4" xfId="91"/>
    <cellStyle name="Обычный 2_19rh2012" xfId="92"/>
    <cellStyle name="Обычный 3" xfId="93"/>
    <cellStyle name="Обычный 3 2" xfId="94"/>
    <cellStyle name="Обычный 3 2 2" xfId="95"/>
    <cellStyle name="Обычный 3 3" xfId="96"/>
    <cellStyle name="Обычный 3 3 2" xfId="120"/>
    <cellStyle name="Обычный 3 4" xfId="119"/>
    <cellStyle name="Обычный 3_Додатки бюджет на 2018 рік" xfId="97"/>
    <cellStyle name="Обычный 4" xfId="116"/>
    <cellStyle name="Обычный 4 2" xfId="98"/>
    <cellStyle name="Обычный 5" xfId="117"/>
    <cellStyle name="Обычный 6" xfId="121"/>
    <cellStyle name="Обычный 7" xfId="122"/>
    <cellStyle name="Обычный 8" xfId="123"/>
    <cellStyle name="Обычный 9" xfId="124"/>
    <cellStyle name="Обычный_Лист1" xfId="118"/>
    <cellStyle name="Обычный_Програми" xfId="99"/>
    <cellStyle name="Підсумок" xfId="100"/>
    <cellStyle name="Плохой 2" xfId="101"/>
    <cellStyle name="Поганий" xfId="102"/>
    <cellStyle name="Пояснение 2" xfId="103"/>
    <cellStyle name="Примечание 2" xfId="104"/>
    <cellStyle name="Примітка" xfId="105"/>
    <cellStyle name="Процентный 2" xfId="106"/>
    <cellStyle name="Результат" xfId="107"/>
    <cellStyle name="Связанная ячейка 2" xfId="108"/>
    <cellStyle name="Середній" xfId="109"/>
    <cellStyle name="Стиль 1" xfId="110"/>
    <cellStyle name="Текст попередження" xfId="111"/>
    <cellStyle name="Текст пояснення" xfId="112"/>
    <cellStyle name="Текст предупреждения 2" xfId="113"/>
    <cellStyle name="Финансовый 2" xfId="114"/>
    <cellStyle name="Хороший 2" xfId="1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opLeftCell="A35" zoomScaleNormal="100" workbookViewId="0">
      <selection activeCell="B47" sqref="B47"/>
    </sheetView>
  </sheetViews>
  <sheetFormatPr defaultColWidth="8.7109375" defaultRowHeight="12.75"/>
  <cols>
    <col min="1" max="1" width="10.28515625" style="58" customWidth="1"/>
    <col min="2" max="2" width="41" style="58" customWidth="1"/>
    <col min="3" max="3" width="14" style="58" customWidth="1"/>
    <col min="4" max="4" width="13.7109375" style="58" customWidth="1"/>
    <col min="5" max="5" width="12.85546875" style="58" customWidth="1"/>
    <col min="6" max="6" width="13.42578125" style="58" customWidth="1"/>
    <col min="7" max="7" width="9.42578125" style="58" customWidth="1"/>
    <col min="8" max="16384" width="8.7109375" style="58"/>
  </cols>
  <sheetData>
    <row r="1" spans="1:7" s="36" customFormat="1" ht="15.75">
      <c r="A1" s="36" t="s">
        <v>172</v>
      </c>
      <c r="D1" s="6" t="s">
        <v>0</v>
      </c>
      <c r="E1" s="6"/>
      <c r="F1" s="6"/>
    </row>
    <row r="2" spans="1:7" s="36" customFormat="1" ht="15.75">
      <c r="D2" s="6" t="s">
        <v>287</v>
      </c>
      <c r="E2" s="7"/>
      <c r="F2" s="7"/>
    </row>
    <row r="3" spans="1:7" s="36" customFormat="1" ht="32.450000000000003" customHeight="1">
      <c r="D3" s="193" t="s">
        <v>235</v>
      </c>
      <c r="E3" s="193"/>
      <c r="F3" s="193"/>
    </row>
    <row r="4" spans="1:7" s="36" customFormat="1" ht="11.45" customHeight="1">
      <c r="D4" s="29"/>
      <c r="E4" s="29"/>
      <c r="F4" s="7"/>
    </row>
    <row r="5" spans="1:7" s="36" customFormat="1" ht="22.5" customHeight="1">
      <c r="B5" s="194" t="s">
        <v>236</v>
      </c>
      <c r="C5" s="195"/>
      <c r="D5" s="195"/>
      <c r="E5" s="195"/>
      <c r="F5" s="195"/>
      <c r="G5" s="195"/>
    </row>
    <row r="6" spans="1:7" s="36" customFormat="1" ht="15.75">
      <c r="A6" s="60"/>
      <c r="B6" s="61"/>
      <c r="C6" s="61"/>
      <c r="D6" s="61"/>
      <c r="E6" s="61"/>
      <c r="F6" s="37" t="s">
        <v>242</v>
      </c>
    </row>
    <row r="7" spans="1:7" s="62" customFormat="1" ht="15.75">
      <c r="A7" s="196" t="s">
        <v>1</v>
      </c>
      <c r="B7" s="196" t="s">
        <v>2</v>
      </c>
      <c r="C7" s="197" t="s">
        <v>3</v>
      </c>
      <c r="D7" s="196" t="s">
        <v>4</v>
      </c>
      <c r="E7" s="196" t="s">
        <v>5</v>
      </c>
      <c r="F7" s="196"/>
    </row>
    <row r="8" spans="1:7" s="62" customFormat="1" ht="15.75">
      <c r="A8" s="196"/>
      <c r="B8" s="196"/>
      <c r="C8" s="196"/>
      <c r="D8" s="196"/>
      <c r="E8" s="196" t="s">
        <v>3</v>
      </c>
      <c r="F8" s="196" t="s">
        <v>6</v>
      </c>
    </row>
    <row r="9" spans="1:7" s="62" customFormat="1" ht="15.75">
      <c r="A9" s="196"/>
      <c r="B9" s="196"/>
      <c r="C9" s="196"/>
      <c r="D9" s="196"/>
      <c r="E9" s="196"/>
      <c r="F9" s="196"/>
    </row>
    <row r="10" spans="1:7" s="62" customFormat="1" ht="15.75">
      <c r="A10" s="63">
        <v>1</v>
      </c>
      <c r="B10" s="63">
        <v>2</v>
      </c>
      <c r="C10" s="64">
        <v>3</v>
      </c>
      <c r="D10" s="63">
        <v>4</v>
      </c>
      <c r="E10" s="63">
        <v>5</v>
      </c>
      <c r="F10" s="63">
        <v>6</v>
      </c>
    </row>
    <row r="11" spans="1:7" s="62" customFormat="1" ht="15.75">
      <c r="A11" s="65">
        <v>10000000</v>
      </c>
      <c r="B11" s="66" t="s">
        <v>7</v>
      </c>
      <c r="C11" s="67">
        <f t="shared" ref="C11:C42" si="0">D11+E11</f>
        <v>51042280</v>
      </c>
      <c r="D11" s="68">
        <v>50989380</v>
      </c>
      <c r="E11" s="68">
        <v>52900</v>
      </c>
      <c r="F11" s="68">
        <v>0</v>
      </c>
    </row>
    <row r="12" spans="1:7" s="62" customFormat="1" ht="47.25">
      <c r="A12" s="65">
        <v>11000000</v>
      </c>
      <c r="B12" s="66" t="s">
        <v>8</v>
      </c>
      <c r="C12" s="67">
        <f t="shared" si="0"/>
        <v>35539200</v>
      </c>
      <c r="D12" s="68">
        <v>35539200</v>
      </c>
      <c r="E12" s="68">
        <v>0</v>
      </c>
      <c r="F12" s="68">
        <v>0</v>
      </c>
    </row>
    <row r="13" spans="1:7" s="62" customFormat="1" ht="31.5">
      <c r="A13" s="65">
        <v>11010000</v>
      </c>
      <c r="B13" s="66" t="s">
        <v>9</v>
      </c>
      <c r="C13" s="67">
        <f t="shared" si="0"/>
        <v>35539200</v>
      </c>
      <c r="D13" s="68">
        <v>35539200</v>
      </c>
      <c r="E13" s="68">
        <v>0</v>
      </c>
      <c r="F13" s="68">
        <v>0</v>
      </c>
    </row>
    <row r="14" spans="1:7" s="62" customFormat="1" ht="63">
      <c r="A14" s="69">
        <v>11010100</v>
      </c>
      <c r="B14" s="70" t="s">
        <v>10</v>
      </c>
      <c r="C14" s="71">
        <f t="shared" si="0"/>
        <v>22820000</v>
      </c>
      <c r="D14" s="72">
        <v>22820000</v>
      </c>
      <c r="E14" s="72">
        <v>0</v>
      </c>
      <c r="F14" s="72">
        <v>0</v>
      </c>
    </row>
    <row r="15" spans="1:7" s="62" customFormat="1" ht="94.5">
      <c r="A15" s="69">
        <v>11010200</v>
      </c>
      <c r="B15" s="70" t="s">
        <v>11</v>
      </c>
      <c r="C15" s="71">
        <f t="shared" si="0"/>
        <v>660000</v>
      </c>
      <c r="D15" s="72">
        <v>660000</v>
      </c>
      <c r="E15" s="72">
        <v>0</v>
      </c>
      <c r="F15" s="72">
        <v>0</v>
      </c>
    </row>
    <row r="16" spans="1:7" s="62" customFormat="1" ht="63">
      <c r="A16" s="69">
        <v>11010400</v>
      </c>
      <c r="B16" s="70" t="s">
        <v>12</v>
      </c>
      <c r="C16" s="71">
        <f t="shared" si="0"/>
        <v>11953000</v>
      </c>
      <c r="D16" s="72">
        <v>11953000</v>
      </c>
      <c r="E16" s="72">
        <v>0</v>
      </c>
      <c r="F16" s="72">
        <v>0</v>
      </c>
    </row>
    <row r="17" spans="1:6" s="62" customFormat="1" ht="47.25">
      <c r="A17" s="69">
        <v>11010500</v>
      </c>
      <c r="B17" s="70" t="s">
        <v>13</v>
      </c>
      <c r="C17" s="71">
        <f t="shared" si="0"/>
        <v>106200</v>
      </c>
      <c r="D17" s="72">
        <v>106200</v>
      </c>
      <c r="E17" s="72">
        <v>0</v>
      </c>
      <c r="F17" s="72">
        <v>0</v>
      </c>
    </row>
    <row r="18" spans="1:6" s="62" customFormat="1" ht="47.25">
      <c r="A18" s="65">
        <v>13000000</v>
      </c>
      <c r="B18" s="66" t="s">
        <v>99</v>
      </c>
      <c r="C18" s="67">
        <f t="shared" si="0"/>
        <v>24100</v>
      </c>
      <c r="D18" s="68">
        <v>24100</v>
      </c>
      <c r="E18" s="68">
        <v>0</v>
      </c>
      <c r="F18" s="68">
        <v>0</v>
      </c>
    </row>
    <row r="19" spans="1:6" s="62" customFormat="1" ht="31.5">
      <c r="A19" s="65">
        <v>13010000</v>
      </c>
      <c r="B19" s="66" t="s">
        <v>98</v>
      </c>
      <c r="C19" s="67">
        <f t="shared" si="0"/>
        <v>24100</v>
      </c>
      <c r="D19" s="68">
        <v>24100</v>
      </c>
      <c r="E19" s="68">
        <v>0</v>
      </c>
      <c r="F19" s="68">
        <v>0</v>
      </c>
    </row>
    <row r="20" spans="1:6" s="62" customFormat="1" ht="94.5">
      <c r="A20" s="69">
        <v>13010200</v>
      </c>
      <c r="B20" s="70" t="s">
        <v>97</v>
      </c>
      <c r="C20" s="71">
        <f t="shared" si="0"/>
        <v>24100</v>
      </c>
      <c r="D20" s="72">
        <v>24100</v>
      </c>
      <c r="E20" s="72">
        <v>0</v>
      </c>
      <c r="F20" s="72">
        <v>0</v>
      </c>
    </row>
    <row r="21" spans="1:6" s="62" customFormat="1" ht="31.5">
      <c r="A21" s="65">
        <v>14000000</v>
      </c>
      <c r="B21" s="66" t="s">
        <v>96</v>
      </c>
      <c r="C21" s="67">
        <f t="shared" si="0"/>
        <v>1282000</v>
      </c>
      <c r="D21" s="68">
        <v>1282000</v>
      </c>
      <c r="E21" s="68">
        <v>0</v>
      </c>
      <c r="F21" s="68">
        <v>0</v>
      </c>
    </row>
    <row r="22" spans="1:6" s="62" customFormat="1" ht="47.25">
      <c r="A22" s="65">
        <v>14020000</v>
      </c>
      <c r="B22" s="66" t="s">
        <v>95</v>
      </c>
      <c r="C22" s="67">
        <f t="shared" si="0"/>
        <v>210000</v>
      </c>
      <c r="D22" s="68">
        <v>210000</v>
      </c>
      <c r="E22" s="68">
        <v>0</v>
      </c>
      <c r="F22" s="68">
        <v>0</v>
      </c>
    </row>
    <row r="23" spans="1:6" s="62" customFormat="1" ht="15.75">
      <c r="A23" s="69">
        <v>14021900</v>
      </c>
      <c r="B23" s="70" t="s">
        <v>93</v>
      </c>
      <c r="C23" s="71">
        <f t="shared" si="0"/>
        <v>210000</v>
      </c>
      <c r="D23" s="72">
        <v>210000</v>
      </c>
      <c r="E23" s="72">
        <v>0</v>
      </c>
      <c r="F23" s="72">
        <v>0</v>
      </c>
    </row>
    <row r="24" spans="1:6" s="62" customFormat="1" ht="47.25">
      <c r="A24" s="65">
        <v>14030000</v>
      </c>
      <c r="B24" s="66" t="s">
        <v>94</v>
      </c>
      <c r="C24" s="67">
        <f t="shared" si="0"/>
        <v>840000</v>
      </c>
      <c r="D24" s="68">
        <v>840000</v>
      </c>
      <c r="E24" s="68">
        <v>0</v>
      </c>
      <c r="F24" s="68">
        <v>0</v>
      </c>
    </row>
    <row r="25" spans="1:6" s="62" customFormat="1" ht="15.75">
      <c r="A25" s="69">
        <v>14031900</v>
      </c>
      <c r="B25" s="70" t="s">
        <v>93</v>
      </c>
      <c r="C25" s="71">
        <f t="shared" si="0"/>
        <v>840000</v>
      </c>
      <c r="D25" s="72">
        <v>840000</v>
      </c>
      <c r="E25" s="72">
        <v>0</v>
      </c>
      <c r="F25" s="72">
        <v>0</v>
      </c>
    </row>
    <row r="26" spans="1:6" s="62" customFormat="1" ht="47.25">
      <c r="A26" s="69">
        <v>14040000</v>
      </c>
      <c r="B26" s="70" t="s">
        <v>92</v>
      </c>
      <c r="C26" s="71">
        <f t="shared" si="0"/>
        <v>232000</v>
      </c>
      <c r="D26" s="72">
        <v>232000</v>
      </c>
      <c r="E26" s="72">
        <v>0</v>
      </c>
      <c r="F26" s="72">
        <v>0</v>
      </c>
    </row>
    <row r="27" spans="1:6" s="62" customFormat="1" ht="15.75">
      <c r="A27" s="65">
        <v>18000000</v>
      </c>
      <c r="B27" s="66" t="s">
        <v>91</v>
      </c>
      <c r="C27" s="67">
        <f t="shared" si="0"/>
        <v>14144080</v>
      </c>
      <c r="D27" s="68">
        <v>14144080</v>
      </c>
      <c r="E27" s="68">
        <v>0</v>
      </c>
      <c r="F27" s="68">
        <v>0</v>
      </c>
    </row>
    <row r="28" spans="1:6" s="62" customFormat="1" ht="15.75">
      <c r="A28" s="65">
        <v>18010000</v>
      </c>
      <c r="B28" s="66" t="s">
        <v>90</v>
      </c>
      <c r="C28" s="67">
        <f t="shared" si="0"/>
        <v>5227770</v>
      </c>
      <c r="D28" s="68">
        <v>5227770</v>
      </c>
      <c r="E28" s="68">
        <v>0</v>
      </c>
      <c r="F28" s="68">
        <v>0</v>
      </c>
    </row>
    <row r="29" spans="1:6" s="62" customFormat="1" ht="63">
      <c r="A29" s="69">
        <v>18010100</v>
      </c>
      <c r="B29" s="70" t="s">
        <v>89</v>
      </c>
      <c r="C29" s="71">
        <f t="shared" si="0"/>
        <v>740</v>
      </c>
      <c r="D29" s="72">
        <v>740</v>
      </c>
      <c r="E29" s="72">
        <v>0</v>
      </c>
      <c r="F29" s="72">
        <v>0</v>
      </c>
    </row>
    <row r="30" spans="1:6" s="62" customFormat="1" ht="63">
      <c r="A30" s="69">
        <v>18010200</v>
      </c>
      <c r="B30" s="70" t="s">
        <v>88</v>
      </c>
      <c r="C30" s="71">
        <f t="shared" si="0"/>
        <v>1160</v>
      </c>
      <c r="D30" s="72">
        <v>1160</v>
      </c>
      <c r="E30" s="72">
        <v>0</v>
      </c>
      <c r="F30" s="72">
        <v>0</v>
      </c>
    </row>
    <row r="31" spans="1:6" s="62" customFormat="1" ht="63">
      <c r="A31" s="69">
        <v>18010300</v>
      </c>
      <c r="B31" s="70" t="s">
        <v>87</v>
      </c>
      <c r="C31" s="71">
        <f t="shared" si="0"/>
        <v>4420</v>
      </c>
      <c r="D31" s="72">
        <v>4420</v>
      </c>
      <c r="E31" s="72">
        <v>0</v>
      </c>
      <c r="F31" s="72">
        <v>0</v>
      </c>
    </row>
    <row r="32" spans="1:6" s="62" customFormat="1" ht="63">
      <c r="A32" s="69">
        <v>18010400</v>
      </c>
      <c r="B32" s="70" t="s">
        <v>86</v>
      </c>
      <c r="C32" s="71">
        <f t="shared" si="0"/>
        <v>124000</v>
      </c>
      <c r="D32" s="72">
        <v>124000</v>
      </c>
      <c r="E32" s="72">
        <v>0</v>
      </c>
      <c r="F32" s="72">
        <v>0</v>
      </c>
    </row>
    <row r="33" spans="1:6" s="62" customFormat="1" ht="15.75">
      <c r="A33" s="69">
        <v>18010500</v>
      </c>
      <c r="B33" s="70" t="s">
        <v>85</v>
      </c>
      <c r="C33" s="71">
        <f t="shared" si="0"/>
        <v>300000</v>
      </c>
      <c r="D33" s="72">
        <v>300000</v>
      </c>
      <c r="E33" s="72">
        <v>0</v>
      </c>
      <c r="F33" s="72">
        <v>0</v>
      </c>
    </row>
    <row r="34" spans="1:6" s="62" customFormat="1" ht="15.75">
      <c r="A34" s="69">
        <v>18010600</v>
      </c>
      <c r="B34" s="70" t="s">
        <v>84</v>
      </c>
      <c r="C34" s="71">
        <f t="shared" si="0"/>
        <v>4020000</v>
      </c>
      <c r="D34" s="72">
        <v>4020000</v>
      </c>
      <c r="E34" s="72">
        <v>0</v>
      </c>
      <c r="F34" s="72">
        <v>0</v>
      </c>
    </row>
    <row r="35" spans="1:6" s="62" customFormat="1" ht="15.75">
      <c r="A35" s="69">
        <v>18010700</v>
      </c>
      <c r="B35" s="70" t="s">
        <v>83</v>
      </c>
      <c r="C35" s="71">
        <f t="shared" si="0"/>
        <v>220700</v>
      </c>
      <c r="D35" s="72">
        <v>220700</v>
      </c>
      <c r="E35" s="72">
        <v>0</v>
      </c>
      <c r="F35" s="72">
        <v>0</v>
      </c>
    </row>
    <row r="36" spans="1:6" s="62" customFormat="1" ht="15.75">
      <c r="A36" s="69">
        <v>18010900</v>
      </c>
      <c r="B36" s="70" t="s">
        <v>82</v>
      </c>
      <c r="C36" s="71">
        <f t="shared" si="0"/>
        <v>531750</v>
      </c>
      <c r="D36" s="72">
        <v>531750</v>
      </c>
      <c r="E36" s="72">
        <v>0</v>
      </c>
      <c r="F36" s="72">
        <v>0</v>
      </c>
    </row>
    <row r="37" spans="1:6" s="62" customFormat="1" ht="31.5">
      <c r="A37" s="69">
        <v>18011100</v>
      </c>
      <c r="B37" s="70" t="s">
        <v>171</v>
      </c>
      <c r="C37" s="71">
        <f t="shared" si="0"/>
        <v>25000</v>
      </c>
      <c r="D37" s="72">
        <v>25000</v>
      </c>
      <c r="E37" s="72">
        <v>0</v>
      </c>
      <c r="F37" s="72">
        <v>0</v>
      </c>
    </row>
    <row r="38" spans="1:6" s="62" customFormat="1" ht="15.75">
      <c r="A38" s="65">
        <v>18030000</v>
      </c>
      <c r="B38" s="66" t="s">
        <v>81</v>
      </c>
      <c r="C38" s="67">
        <f t="shared" si="0"/>
        <v>70</v>
      </c>
      <c r="D38" s="68">
        <v>70</v>
      </c>
      <c r="E38" s="68">
        <v>0</v>
      </c>
      <c r="F38" s="68">
        <v>0</v>
      </c>
    </row>
    <row r="39" spans="1:6" s="62" customFormat="1" ht="31.5">
      <c r="A39" s="69">
        <v>18030100</v>
      </c>
      <c r="B39" s="70" t="s">
        <v>80</v>
      </c>
      <c r="C39" s="71">
        <f t="shared" si="0"/>
        <v>70</v>
      </c>
      <c r="D39" s="72">
        <v>70</v>
      </c>
      <c r="E39" s="72">
        <v>0</v>
      </c>
      <c r="F39" s="72">
        <v>0</v>
      </c>
    </row>
    <row r="40" spans="1:6" s="62" customFormat="1" ht="15.75">
      <c r="A40" s="65">
        <v>18050000</v>
      </c>
      <c r="B40" s="66" t="s">
        <v>79</v>
      </c>
      <c r="C40" s="67">
        <f t="shared" si="0"/>
        <v>8916240</v>
      </c>
      <c r="D40" s="68">
        <v>8916240</v>
      </c>
      <c r="E40" s="68">
        <v>0</v>
      </c>
      <c r="F40" s="68">
        <v>0</v>
      </c>
    </row>
    <row r="41" spans="1:6" s="62" customFormat="1" ht="15.75">
      <c r="A41" s="69">
        <v>18050300</v>
      </c>
      <c r="B41" s="70" t="s">
        <v>78</v>
      </c>
      <c r="C41" s="71">
        <f t="shared" si="0"/>
        <v>54760</v>
      </c>
      <c r="D41" s="72">
        <v>54760</v>
      </c>
      <c r="E41" s="72">
        <v>0</v>
      </c>
      <c r="F41" s="72">
        <v>0</v>
      </c>
    </row>
    <row r="42" spans="1:6" s="62" customFormat="1" ht="15.75">
      <c r="A42" s="69">
        <v>18050400</v>
      </c>
      <c r="B42" s="70" t="s">
        <v>77</v>
      </c>
      <c r="C42" s="71">
        <f t="shared" si="0"/>
        <v>1115780</v>
      </c>
      <c r="D42" s="72">
        <v>1115780</v>
      </c>
      <c r="E42" s="72">
        <v>0</v>
      </c>
      <c r="F42" s="72">
        <v>0</v>
      </c>
    </row>
    <row r="43" spans="1:6" s="62" customFormat="1" ht="96" customHeight="1">
      <c r="A43" s="69">
        <v>18050500</v>
      </c>
      <c r="B43" s="70" t="s">
        <v>76</v>
      </c>
      <c r="C43" s="71">
        <f t="shared" ref="C43:C74" si="1">D43+E43</f>
        <v>7745700</v>
      </c>
      <c r="D43" s="72">
        <v>7745700</v>
      </c>
      <c r="E43" s="72">
        <v>0</v>
      </c>
      <c r="F43" s="72">
        <v>0</v>
      </c>
    </row>
    <row r="44" spans="1:6" s="62" customFormat="1" ht="15.75">
      <c r="A44" s="65">
        <v>19000000</v>
      </c>
      <c r="B44" s="66" t="s">
        <v>117</v>
      </c>
      <c r="C44" s="67">
        <f t="shared" si="1"/>
        <v>52900</v>
      </c>
      <c r="D44" s="68">
        <v>0</v>
      </c>
      <c r="E44" s="68">
        <v>52900</v>
      </c>
      <c r="F44" s="68">
        <v>0</v>
      </c>
    </row>
    <row r="45" spans="1:6" s="62" customFormat="1" ht="15.75">
      <c r="A45" s="65">
        <v>19010000</v>
      </c>
      <c r="B45" s="66" t="s">
        <v>116</v>
      </c>
      <c r="C45" s="67">
        <f t="shared" si="1"/>
        <v>52900</v>
      </c>
      <c r="D45" s="68">
        <v>0</v>
      </c>
      <c r="E45" s="68">
        <v>52900</v>
      </c>
      <c r="F45" s="68">
        <v>0</v>
      </c>
    </row>
    <row r="46" spans="1:6" s="62" customFormat="1" ht="97.5" customHeight="1">
      <c r="A46" s="69">
        <v>19010100</v>
      </c>
      <c r="B46" s="70" t="s">
        <v>307</v>
      </c>
      <c r="C46" s="71">
        <f t="shared" si="1"/>
        <v>50300</v>
      </c>
      <c r="D46" s="72">
        <v>0</v>
      </c>
      <c r="E46" s="72">
        <v>50300</v>
      </c>
      <c r="F46" s="72">
        <v>0</v>
      </c>
    </row>
    <row r="47" spans="1:6" s="62" customFormat="1" ht="68.25" customHeight="1">
      <c r="A47" s="69">
        <v>19010300</v>
      </c>
      <c r="B47" s="70" t="s">
        <v>115</v>
      </c>
      <c r="C47" s="71">
        <f t="shared" si="1"/>
        <v>2600</v>
      </c>
      <c r="D47" s="72">
        <v>0</v>
      </c>
      <c r="E47" s="72">
        <v>2600</v>
      </c>
      <c r="F47" s="72">
        <v>0</v>
      </c>
    </row>
    <row r="48" spans="1:6" s="62" customFormat="1" ht="15.75">
      <c r="A48" s="65">
        <v>20000000</v>
      </c>
      <c r="B48" s="66" t="s">
        <v>14</v>
      </c>
      <c r="C48" s="67">
        <f t="shared" si="1"/>
        <v>1498885</v>
      </c>
      <c r="D48" s="68">
        <v>548820</v>
      </c>
      <c r="E48" s="68">
        <v>950065</v>
      </c>
      <c r="F48" s="68">
        <v>0</v>
      </c>
    </row>
    <row r="49" spans="1:6" s="62" customFormat="1" ht="31.5">
      <c r="A49" s="65">
        <v>21000000</v>
      </c>
      <c r="B49" s="66" t="s">
        <v>75</v>
      </c>
      <c r="C49" s="67">
        <f t="shared" si="1"/>
        <v>5550</v>
      </c>
      <c r="D49" s="68">
        <v>5550</v>
      </c>
      <c r="E49" s="68">
        <v>0</v>
      </c>
      <c r="F49" s="68">
        <v>0</v>
      </c>
    </row>
    <row r="50" spans="1:6" s="62" customFormat="1" ht="15.75">
      <c r="A50" s="65">
        <v>21080000</v>
      </c>
      <c r="B50" s="66" t="s">
        <v>74</v>
      </c>
      <c r="C50" s="67">
        <f t="shared" si="1"/>
        <v>5550</v>
      </c>
      <c r="D50" s="68">
        <v>5550</v>
      </c>
      <c r="E50" s="68">
        <v>0</v>
      </c>
      <c r="F50" s="68">
        <v>0</v>
      </c>
    </row>
    <row r="51" spans="1:6" s="62" customFormat="1" ht="15.75">
      <c r="A51" s="69">
        <v>21081100</v>
      </c>
      <c r="B51" s="70" t="s">
        <v>73</v>
      </c>
      <c r="C51" s="71">
        <f t="shared" si="1"/>
        <v>5550</v>
      </c>
      <c r="D51" s="72">
        <v>5550</v>
      </c>
      <c r="E51" s="72">
        <v>0</v>
      </c>
      <c r="F51" s="72">
        <v>0</v>
      </c>
    </row>
    <row r="52" spans="1:6" s="62" customFormat="1" ht="47.25">
      <c r="A52" s="65">
        <v>22000000</v>
      </c>
      <c r="B52" s="66" t="s">
        <v>15</v>
      </c>
      <c r="C52" s="67">
        <f t="shared" si="1"/>
        <v>539550</v>
      </c>
      <c r="D52" s="68">
        <v>539550</v>
      </c>
      <c r="E52" s="68">
        <v>0</v>
      </c>
      <c r="F52" s="68">
        <v>0</v>
      </c>
    </row>
    <row r="53" spans="1:6" s="62" customFormat="1" ht="31.5">
      <c r="A53" s="65">
        <v>22010000</v>
      </c>
      <c r="B53" s="66" t="s">
        <v>62</v>
      </c>
      <c r="C53" s="67">
        <f t="shared" si="1"/>
        <v>484320</v>
      </c>
      <c r="D53" s="68">
        <v>484320</v>
      </c>
      <c r="E53" s="68">
        <v>0</v>
      </c>
      <c r="F53" s="68">
        <v>0</v>
      </c>
    </row>
    <row r="54" spans="1:6" s="62" customFormat="1" ht="63">
      <c r="A54" s="69">
        <v>22010300</v>
      </c>
      <c r="B54" s="70" t="s">
        <v>170</v>
      </c>
      <c r="C54" s="71">
        <f t="shared" si="1"/>
        <v>2320</v>
      </c>
      <c r="D54" s="72">
        <v>2320</v>
      </c>
      <c r="E54" s="72">
        <v>0</v>
      </c>
      <c r="F54" s="72">
        <v>0</v>
      </c>
    </row>
    <row r="55" spans="1:6" s="62" customFormat="1" ht="31.5">
      <c r="A55" s="69">
        <v>22012500</v>
      </c>
      <c r="B55" s="70" t="s">
        <v>72</v>
      </c>
      <c r="C55" s="71">
        <f t="shared" si="1"/>
        <v>234000</v>
      </c>
      <c r="D55" s="72">
        <v>234000</v>
      </c>
      <c r="E55" s="72">
        <v>0</v>
      </c>
      <c r="F55" s="72">
        <v>0</v>
      </c>
    </row>
    <row r="56" spans="1:6" s="62" customFormat="1" ht="47.25">
      <c r="A56" s="69">
        <v>22012600</v>
      </c>
      <c r="B56" s="70" t="s">
        <v>169</v>
      </c>
      <c r="C56" s="71">
        <f t="shared" si="1"/>
        <v>248000</v>
      </c>
      <c r="D56" s="72">
        <v>248000</v>
      </c>
      <c r="E56" s="72">
        <v>0</v>
      </c>
      <c r="F56" s="72">
        <v>0</v>
      </c>
    </row>
    <row r="57" spans="1:6" s="62" customFormat="1" ht="63">
      <c r="A57" s="65">
        <v>22080000</v>
      </c>
      <c r="B57" s="66" t="s">
        <v>71</v>
      </c>
      <c r="C57" s="67">
        <f t="shared" si="1"/>
        <v>16690</v>
      </c>
      <c r="D57" s="68">
        <v>16690</v>
      </c>
      <c r="E57" s="68">
        <v>0</v>
      </c>
      <c r="F57" s="68">
        <v>0</v>
      </c>
    </row>
    <row r="58" spans="1:6" s="62" customFormat="1" ht="63">
      <c r="A58" s="69">
        <v>22080400</v>
      </c>
      <c r="B58" s="70" t="s">
        <v>70</v>
      </c>
      <c r="C58" s="71">
        <f t="shared" si="1"/>
        <v>16690</v>
      </c>
      <c r="D58" s="72">
        <v>16690</v>
      </c>
      <c r="E58" s="72">
        <v>0</v>
      </c>
      <c r="F58" s="72">
        <v>0</v>
      </c>
    </row>
    <row r="59" spans="1:6" s="62" customFormat="1" ht="15.75">
      <c r="A59" s="65">
        <v>22090000</v>
      </c>
      <c r="B59" s="66" t="s">
        <v>69</v>
      </c>
      <c r="C59" s="67">
        <f t="shared" si="1"/>
        <v>36040</v>
      </c>
      <c r="D59" s="68">
        <v>36040</v>
      </c>
      <c r="E59" s="68">
        <v>0</v>
      </c>
      <c r="F59" s="68">
        <v>0</v>
      </c>
    </row>
    <row r="60" spans="1:6" s="62" customFormat="1" ht="63">
      <c r="A60" s="69">
        <v>22090100</v>
      </c>
      <c r="B60" s="70" t="s">
        <v>68</v>
      </c>
      <c r="C60" s="71">
        <f t="shared" si="1"/>
        <v>34000</v>
      </c>
      <c r="D60" s="72">
        <v>34000</v>
      </c>
      <c r="E60" s="72">
        <v>0</v>
      </c>
      <c r="F60" s="72">
        <v>0</v>
      </c>
    </row>
    <row r="61" spans="1:6" s="62" customFormat="1" ht="47.25" customHeight="1">
      <c r="A61" s="69">
        <v>22090400</v>
      </c>
      <c r="B61" s="70" t="s">
        <v>67</v>
      </c>
      <c r="C61" s="71">
        <f t="shared" si="1"/>
        <v>2040</v>
      </c>
      <c r="D61" s="72">
        <v>2040</v>
      </c>
      <c r="E61" s="72">
        <v>0</v>
      </c>
      <c r="F61" s="72">
        <v>0</v>
      </c>
    </row>
    <row r="62" spans="1:6" s="62" customFormat="1" ht="126.75" customHeight="1">
      <c r="A62" s="69">
        <v>22130000</v>
      </c>
      <c r="B62" s="70" t="s">
        <v>168</v>
      </c>
      <c r="C62" s="71">
        <f t="shared" si="1"/>
        <v>2500</v>
      </c>
      <c r="D62" s="72">
        <v>2500</v>
      </c>
      <c r="E62" s="72">
        <v>0</v>
      </c>
      <c r="F62" s="72">
        <v>0</v>
      </c>
    </row>
    <row r="63" spans="1:6" s="62" customFormat="1" ht="15.75">
      <c r="A63" s="65">
        <v>24000000</v>
      </c>
      <c r="B63" s="66" t="s">
        <v>114</v>
      </c>
      <c r="C63" s="67">
        <f t="shared" si="1"/>
        <v>6220</v>
      </c>
      <c r="D63" s="68">
        <v>3720</v>
      </c>
      <c r="E63" s="68">
        <v>2500</v>
      </c>
      <c r="F63" s="68">
        <v>0</v>
      </c>
    </row>
    <row r="64" spans="1:6" s="62" customFormat="1" ht="15.75">
      <c r="A64" s="65">
        <v>24060000</v>
      </c>
      <c r="B64" s="66" t="s">
        <v>74</v>
      </c>
      <c r="C64" s="67">
        <f t="shared" si="1"/>
        <v>6220</v>
      </c>
      <c r="D64" s="68">
        <v>3720</v>
      </c>
      <c r="E64" s="68">
        <v>2500</v>
      </c>
      <c r="F64" s="68">
        <v>0</v>
      </c>
    </row>
    <row r="65" spans="1:6" s="62" customFormat="1" ht="15.75">
      <c r="A65" s="69">
        <v>24060300</v>
      </c>
      <c r="B65" s="70" t="s">
        <v>74</v>
      </c>
      <c r="C65" s="71">
        <f t="shared" si="1"/>
        <v>3720</v>
      </c>
      <c r="D65" s="72">
        <v>3720</v>
      </c>
      <c r="E65" s="72">
        <v>0</v>
      </c>
      <c r="F65" s="72">
        <v>0</v>
      </c>
    </row>
    <row r="66" spans="1:6" s="62" customFormat="1" ht="78.75">
      <c r="A66" s="69">
        <v>24062100</v>
      </c>
      <c r="B66" s="70" t="s">
        <v>113</v>
      </c>
      <c r="C66" s="71">
        <f t="shared" si="1"/>
        <v>2500</v>
      </c>
      <c r="D66" s="72">
        <v>0</v>
      </c>
      <c r="E66" s="72">
        <v>2500</v>
      </c>
      <c r="F66" s="72">
        <v>0</v>
      </c>
    </row>
    <row r="67" spans="1:6" s="62" customFormat="1" ht="31.5">
      <c r="A67" s="65">
        <v>25000000</v>
      </c>
      <c r="B67" s="66" t="s">
        <v>112</v>
      </c>
      <c r="C67" s="67">
        <f t="shared" si="1"/>
        <v>947565</v>
      </c>
      <c r="D67" s="68">
        <v>0</v>
      </c>
      <c r="E67" s="68">
        <v>947565</v>
      </c>
      <c r="F67" s="68">
        <v>0</v>
      </c>
    </row>
    <row r="68" spans="1:6" s="62" customFormat="1" ht="47.25">
      <c r="A68" s="65">
        <v>25010000</v>
      </c>
      <c r="B68" s="66" t="s">
        <v>111</v>
      </c>
      <c r="C68" s="67">
        <f t="shared" si="1"/>
        <v>947565</v>
      </c>
      <c r="D68" s="68">
        <v>0</v>
      </c>
      <c r="E68" s="68">
        <v>947565</v>
      </c>
      <c r="F68" s="68">
        <v>0</v>
      </c>
    </row>
    <row r="69" spans="1:6" s="62" customFormat="1" ht="47.25">
      <c r="A69" s="69">
        <v>25010100</v>
      </c>
      <c r="B69" s="70" t="s">
        <v>110</v>
      </c>
      <c r="C69" s="71">
        <f t="shared" si="1"/>
        <v>292910</v>
      </c>
      <c r="D69" s="72">
        <v>0</v>
      </c>
      <c r="E69" s="72">
        <v>292910</v>
      </c>
      <c r="F69" s="72">
        <v>0</v>
      </c>
    </row>
    <row r="70" spans="1:6" s="62" customFormat="1" ht="31.5">
      <c r="A70" s="69">
        <v>25010200</v>
      </c>
      <c r="B70" s="70" t="s">
        <v>109</v>
      </c>
      <c r="C70" s="71">
        <f t="shared" si="1"/>
        <v>388555</v>
      </c>
      <c r="D70" s="72">
        <v>0</v>
      </c>
      <c r="E70" s="72">
        <v>388555</v>
      </c>
      <c r="F70" s="72">
        <v>0</v>
      </c>
    </row>
    <row r="71" spans="1:6" s="62" customFormat="1" ht="31.5">
      <c r="A71" s="69">
        <v>25010300</v>
      </c>
      <c r="B71" s="70" t="s">
        <v>108</v>
      </c>
      <c r="C71" s="71">
        <f t="shared" si="1"/>
        <v>266100</v>
      </c>
      <c r="D71" s="72">
        <v>0</v>
      </c>
      <c r="E71" s="72">
        <v>266100</v>
      </c>
      <c r="F71" s="72">
        <v>0</v>
      </c>
    </row>
    <row r="72" spans="1:6" s="62" customFormat="1" ht="15.75">
      <c r="A72" s="73" t="s">
        <v>16</v>
      </c>
      <c r="B72" s="74"/>
      <c r="C72" s="67">
        <f t="shared" si="1"/>
        <v>52541165</v>
      </c>
      <c r="D72" s="67">
        <v>51538200</v>
      </c>
      <c r="E72" s="67">
        <v>1002965</v>
      </c>
      <c r="F72" s="67">
        <v>0</v>
      </c>
    </row>
    <row r="73" spans="1:6" s="62" customFormat="1" ht="15.75">
      <c r="A73" s="65">
        <v>40000000</v>
      </c>
      <c r="B73" s="66" t="s">
        <v>17</v>
      </c>
      <c r="C73" s="67">
        <f t="shared" si="1"/>
        <v>26219300</v>
      </c>
      <c r="D73" s="68">
        <f>D74</f>
        <v>26219300</v>
      </c>
      <c r="E73" s="68">
        <v>0</v>
      </c>
      <c r="F73" s="68">
        <v>0</v>
      </c>
    </row>
    <row r="74" spans="1:6" s="62" customFormat="1" ht="15.75">
      <c r="A74" s="65">
        <v>41000000</v>
      </c>
      <c r="B74" s="66" t="s">
        <v>18</v>
      </c>
      <c r="C74" s="67">
        <f t="shared" si="1"/>
        <v>26219300</v>
      </c>
      <c r="D74" s="68">
        <f>D75+D78</f>
        <v>26219300</v>
      </c>
      <c r="E74" s="68">
        <v>0</v>
      </c>
      <c r="F74" s="68">
        <v>0</v>
      </c>
    </row>
    <row r="75" spans="1:6" s="62" customFormat="1" ht="31.5">
      <c r="A75" s="65">
        <v>41030000</v>
      </c>
      <c r="B75" s="66" t="s">
        <v>167</v>
      </c>
      <c r="C75" s="67">
        <f t="shared" ref="C75:C80" si="2">D75+E75</f>
        <v>26140600</v>
      </c>
      <c r="D75" s="68">
        <v>26140600</v>
      </c>
      <c r="E75" s="68">
        <v>0</v>
      </c>
      <c r="F75" s="68">
        <v>0</v>
      </c>
    </row>
    <row r="76" spans="1:6" s="62" customFormat="1" ht="31.5">
      <c r="A76" s="69">
        <v>41033900</v>
      </c>
      <c r="B76" s="70" t="s">
        <v>19</v>
      </c>
      <c r="C76" s="71">
        <f t="shared" si="2"/>
        <v>18919700</v>
      </c>
      <c r="D76" s="72">
        <v>18919700</v>
      </c>
      <c r="E76" s="72">
        <v>0</v>
      </c>
      <c r="F76" s="72">
        <v>0</v>
      </c>
    </row>
    <row r="77" spans="1:6" s="62" customFormat="1" ht="31.5">
      <c r="A77" s="69">
        <v>41034200</v>
      </c>
      <c r="B77" s="70" t="s">
        <v>20</v>
      </c>
      <c r="C77" s="71">
        <f t="shared" ref="C77:C78" si="3">D77+E77</f>
        <v>7220900</v>
      </c>
      <c r="D77" s="72">
        <v>7220900</v>
      </c>
      <c r="E77" s="72">
        <v>0</v>
      </c>
      <c r="F77" s="72">
        <v>0</v>
      </c>
    </row>
    <row r="78" spans="1:6" s="62" customFormat="1" ht="31.5">
      <c r="A78" s="65">
        <v>41050000</v>
      </c>
      <c r="B78" s="66" t="s">
        <v>283</v>
      </c>
      <c r="C78" s="67">
        <f t="shared" si="3"/>
        <v>78700</v>
      </c>
      <c r="D78" s="68">
        <v>78700</v>
      </c>
      <c r="E78" s="68">
        <v>0</v>
      </c>
      <c r="F78" s="68">
        <v>0</v>
      </c>
    </row>
    <row r="79" spans="1:6" s="62" customFormat="1" ht="78.75">
      <c r="A79" s="69">
        <v>41051200</v>
      </c>
      <c r="B79" s="70" t="s">
        <v>284</v>
      </c>
      <c r="C79" s="71">
        <f t="shared" si="2"/>
        <v>78700</v>
      </c>
      <c r="D79" s="72">
        <v>78700</v>
      </c>
      <c r="E79" s="72">
        <v>0</v>
      </c>
      <c r="F79" s="72">
        <v>0</v>
      </c>
    </row>
    <row r="80" spans="1:6" s="62" customFormat="1" ht="15.75">
      <c r="A80" s="73" t="s">
        <v>21</v>
      </c>
      <c r="B80" s="74"/>
      <c r="C80" s="67">
        <f t="shared" si="2"/>
        <v>78760465</v>
      </c>
      <c r="D80" s="67">
        <f>D72+D73</f>
        <v>77757500</v>
      </c>
      <c r="E80" s="67">
        <v>1002965</v>
      </c>
      <c r="F80" s="67">
        <v>0</v>
      </c>
    </row>
    <row r="81" spans="2:5" s="62" customFormat="1" ht="15.75"/>
    <row r="82" spans="2:5" s="62" customFormat="1" ht="15.75">
      <c r="B82" s="75" t="s">
        <v>66</v>
      </c>
      <c r="E82" s="75" t="s">
        <v>65</v>
      </c>
    </row>
    <row r="83" spans="2:5" s="62" customFormat="1" ht="15.75">
      <c r="B83" s="75"/>
      <c r="E83" s="75"/>
    </row>
  </sheetData>
  <mergeCells count="9">
    <mergeCell ref="D3:F3"/>
    <mergeCell ref="B5:G5"/>
    <mergeCell ref="A7:A9"/>
    <mergeCell ref="B7:B9"/>
    <mergeCell ref="C7:C9"/>
    <mergeCell ref="D7:D9"/>
    <mergeCell ref="E7:F7"/>
    <mergeCell ref="E8:E9"/>
    <mergeCell ref="F8:F9"/>
  </mergeCells>
  <pageMargins left="0.91" right="0.23622047244094491" top="0.39370078740157483" bottom="0.22" header="0" footer="0"/>
  <pageSetup paperSize="9" scale="85" fitToHeight="50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>
      <selection activeCell="A16" sqref="A16:O21"/>
    </sheetView>
  </sheetViews>
  <sheetFormatPr defaultColWidth="8.7109375" defaultRowHeight="12.75"/>
  <cols>
    <col min="1" max="1" width="10.42578125" style="58" customWidth="1"/>
    <col min="2" max="2" width="8.7109375" style="58" customWidth="1"/>
    <col min="3" max="3" width="7.85546875" style="58" customWidth="1"/>
    <col min="4" max="4" width="33.140625" style="58" customWidth="1"/>
    <col min="5" max="5" width="13.28515625" style="58" customWidth="1"/>
    <col min="6" max="6" width="13.42578125" style="58" customWidth="1"/>
    <col min="7" max="7" width="13.140625" style="58" customWidth="1"/>
    <col min="8" max="8" width="11.5703125" style="58" customWidth="1"/>
    <col min="9" max="9" width="6.85546875" style="58" customWidth="1"/>
    <col min="10" max="10" width="11.5703125" style="58" customWidth="1"/>
    <col min="11" max="11" width="7.42578125" style="58" customWidth="1"/>
    <col min="12" max="14" width="10.5703125" style="58" customWidth="1"/>
    <col min="15" max="15" width="10.140625" style="58" customWidth="1"/>
    <col min="16" max="16" width="13" style="58" customWidth="1"/>
    <col min="17" max="16384" width="8.7109375" style="58"/>
  </cols>
  <sheetData>
    <row r="1" spans="1:16" s="62" customFormat="1" ht="15.75">
      <c r="A1" s="62" t="s">
        <v>172</v>
      </c>
      <c r="N1" s="6" t="s">
        <v>237</v>
      </c>
      <c r="O1" s="6"/>
    </row>
    <row r="2" spans="1:16" s="62" customFormat="1" ht="15.75">
      <c r="N2" s="6" t="s">
        <v>287</v>
      </c>
      <c r="O2" s="7"/>
    </row>
    <row r="3" spans="1:16" s="62" customFormat="1" ht="49.5" customHeight="1">
      <c r="N3" s="193" t="s">
        <v>235</v>
      </c>
      <c r="O3" s="193"/>
      <c r="P3" s="193"/>
    </row>
    <row r="4" spans="1:16" s="62" customFormat="1" ht="15.75"/>
    <row r="5" spans="1:16" s="62" customFormat="1" ht="15.75">
      <c r="A5" s="201" t="s">
        <v>148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s="62" customFormat="1" ht="15.75">
      <c r="A6" s="201" t="s">
        <v>238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16" s="62" customFormat="1" ht="15.75">
      <c r="P7" s="37" t="s">
        <v>242</v>
      </c>
    </row>
    <row r="8" spans="1:16" s="85" customFormat="1" ht="38.450000000000003" customHeight="1">
      <c r="A8" s="209" t="s">
        <v>271</v>
      </c>
      <c r="B8" s="209" t="s">
        <v>272</v>
      </c>
      <c r="C8" s="209" t="s">
        <v>273</v>
      </c>
      <c r="D8" s="210" t="s">
        <v>290</v>
      </c>
      <c r="E8" s="205" t="s">
        <v>4</v>
      </c>
      <c r="F8" s="206"/>
      <c r="G8" s="206"/>
      <c r="H8" s="206"/>
      <c r="I8" s="207"/>
      <c r="J8" s="205" t="s">
        <v>5</v>
      </c>
      <c r="K8" s="206"/>
      <c r="L8" s="206"/>
      <c r="M8" s="206"/>
      <c r="N8" s="206"/>
      <c r="O8" s="206"/>
      <c r="P8" s="198" t="s">
        <v>147</v>
      </c>
    </row>
    <row r="9" spans="1:16" s="85" customFormat="1" ht="38.450000000000003" customHeight="1">
      <c r="A9" s="210"/>
      <c r="B9" s="210"/>
      <c r="C9" s="210"/>
      <c r="D9" s="210"/>
      <c r="E9" s="198" t="s">
        <v>277</v>
      </c>
      <c r="F9" s="202" t="s">
        <v>146</v>
      </c>
      <c r="G9" s="205" t="s">
        <v>44</v>
      </c>
      <c r="H9" s="207"/>
      <c r="I9" s="202" t="s">
        <v>145</v>
      </c>
      <c r="J9" s="198" t="s">
        <v>277</v>
      </c>
      <c r="K9" s="208" t="s">
        <v>278</v>
      </c>
      <c r="L9" s="202" t="s">
        <v>146</v>
      </c>
      <c r="M9" s="205" t="s">
        <v>44</v>
      </c>
      <c r="N9" s="207"/>
      <c r="O9" s="202" t="s">
        <v>145</v>
      </c>
      <c r="P9" s="199"/>
    </row>
    <row r="10" spans="1:16" s="85" customFormat="1" ht="38.450000000000003" customHeight="1">
      <c r="A10" s="210"/>
      <c r="B10" s="210"/>
      <c r="C10" s="210"/>
      <c r="D10" s="210"/>
      <c r="E10" s="199"/>
      <c r="F10" s="204"/>
      <c r="G10" s="202" t="s">
        <v>144</v>
      </c>
      <c r="H10" s="202" t="s">
        <v>143</v>
      </c>
      <c r="I10" s="204"/>
      <c r="J10" s="199"/>
      <c r="K10" s="208"/>
      <c r="L10" s="204"/>
      <c r="M10" s="202" t="s">
        <v>144</v>
      </c>
      <c r="N10" s="202" t="s">
        <v>143</v>
      </c>
      <c r="O10" s="204"/>
      <c r="P10" s="199"/>
    </row>
    <row r="11" spans="1:16" s="85" customFormat="1" ht="18.95" customHeight="1">
      <c r="A11" s="210"/>
      <c r="B11" s="210"/>
      <c r="C11" s="210"/>
      <c r="D11" s="210"/>
      <c r="E11" s="200"/>
      <c r="F11" s="203"/>
      <c r="G11" s="203"/>
      <c r="H11" s="203"/>
      <c r="I11" s="203"/>
      <c r="J11" s="200"/>
      <c r="K11" s="208"/>
      <c r="L11" s="203"/>
      <c r="M11" s="203"/>
      <c r="N11" s="203"/>
      <c r="O11" s="203"/>
      <c r="P11" s="200"/>
    </row>
    <row r="12" spans="1:16" s="62" customFormat="1" ht="15.75">
      <c r="A12" s="63">
        <v>1</v>
      </c>
      <c r="B12" s="63">
        <v>2</v>
      </c>
      <c r="C12" s="63">
        <v>3</v>
      </c>
      <c r="D12" s="63">
        <v>4</v>
      </c>
      <c r="E12" s="64">
        <v>5</v>
      </c>
      <c r="F12" s="63">
        <v>6</v>
      </c>
      <c r="G12" s="63">
        <v>7</v>
      </c>
      <c r="H12" s="63">
        <v>8</v>
      </c>
      <c r="I12" s="63">
        <v>9</v>
      </c>
      <c r="J12" s="64">
        <v>10</v>
      </c>
      <c r="K12" s="181"/>
      <c r="L12" s="63">
        <v>11</v>
      </c>
      <c r="M12" s="63">
        <v>12</v>
      </c>
      <c r="N12" s="63">
        <v>13</v>
      </c>
      <c r="O12" s="63">
        <v>14</v>
      </c>
      <c r="P12" s="64">
        <v>16</v>
      </c>
    </row>
    <row r="13" spans="1:16" s="62" customFormat="1" ht="15.75">
      <c r="A13" s="76" t="s">
        <v>64</v>
      </c>
      <c r="B13" s="77"/>
      <c r="C13" s="78"/>
      <c r="D13" s="79" t="s">
        <v>225</v>
      </c>
      <c r="E13" s="80">
        <v>33186450</v>
      </c>
      <c r="F13" s="81">
        <v>33186450</v>
      </c>
      <c r="G13" s="81">
        <v>8987600</v>
      </c>
      <c r="H13" s="81">
        <v>924250</v>
      </c>
      <c r="I13" s="81">
        <v>0</v>
      </c>
      <c r="J13" s="80">
        <v>499955</v>
      </c>
      <c r="K13" s="180">
        <v>0</v>
      </c>
      <c r="L13" s="81">
        <v>499955</v>
      </c>
      <c r="M13" s="81">
        <v>93895</v>
      </c>
      <c r="N13" s="81">
        <v>264000</v>
      </c>
      <c r="O13" s="81">
        <v>0</v>
      </c>
      <c r="P13" s="80">
        <f t="shared" ref="P13:P34" si="0">E13+J13</f>
        <v>33686405</v>
      </c>
    </row>
    <row r="14" spans="1:16" s="62" customFormat="1" ht="15.75">
      <c r="A14" s="76" t="s">
        <v>63</v>
      </c>
      <c r="B14" s="77"/>
      <c r="C14" s="78"/>
      <c r="D14" s="79" t="s">
        <v>226</v>
      </c>
      <c r="E14" s="80">
        <v>33186450</v>
      </c>
      <c r="F14" s="81">
        <v>33186450</v>
      </c>
      <c r="G14" s="81">
        <v>8987600</v>
      </c>
      <c r="H14" s="81">
        <v>924250</v>
      </c>
      <c r="I14" s="81">
        <v>0</v>
      </c>
      <c r="J14" s="80">
        <v>499955</v>
      </c>
      <c r="K14" s="180">
        <v>0</v>
      </c>
      <c r="L14" s="81">
        <v>499955</v>
      </c>
      <c r="M14" s="81">
        <v>93895</v>
      </c>
      <c r="N14" s="81">
        <v>264000</v>
      </c>
      <c r="O14" s="81">
        <v>0</v>
      </c>
      <c r="P14" s="80">
        <f t="shared" si="0"/>
        <v>33686405</v>
      </c>
    </row>
    <row r="15" spans="1:16" s="62" customFormat="1" ht="110.25" customHeight="1">
      <c r="A15" s="76" t="s">
        <v>106</v>
      </c>
      <c r="B15" s="76" t="s">
        <v>142</v>
      </c>
      <c r="C15" s="82" t="s">
        <v>42</v>
      </c>
      <c r="D15" s="79" t="s">
        <v>107</v>
      </c>
      <c r="E15" s="80">
        <v>11112950</v>
      </c>
      <c r="F15" s="81">
        <v>11112950</v>
      </c>
      <c r="G15" s="81">
        <v>8100000</v>
      </c>
      <c r="H15" s="81">
        <v>587750</v>
      </c>
      <c r="I15" s="81">
        <v>0</v>
      </c>
      <c r="J15" s="80">
        <v>40000</v>
      </c>
      <c r="K15" s="180">
        <v>0</v>
      </c>
      <c r="L15" s="81">
        <v>40000</v>
      </c>
      <c r="M15" s="81">
        <v>0</v>
      </c>
      <c r="N15" s="81">
        <v>0</v>
      </c>
      <c r="O15" s="81">
        <v>0</v>
      </c>
      <c r="P15" s="80">
        <f t="shared" si="0"/>
        <v>11152950</v>
      </c>
    </row>
    <row r="16" spans="1:16" s="62" customFormat="1" ht="31.5">
      <c r="A16" s="76" t="s">
        <v>141</v>
      </c>
      <c r="B16" s="76" t="s">
        <v>119</v>
      </c>
      <c r="C16" s="82" t="s">
        <v>24</v>
      </c>
      <c r="D16" s="79" t="s">
        <v>140</v>
      </c>
      <c r="E16" s="80">
        <v>35000</v>
      </c>
      <c r="F16" s="81">
        <v>35000</v>
      </c>
      <c r="G16" s="81">
        <v>0</v>
      </c>
      <c r="H16" s="81">
        <v>0</v>
      </c>
      <c r="I16" s="81">
        <v>0</v>
      </c>
      <c r="J16" s="80">
        <v>0</v>
      </c>
      <c r="K16" s="180">
        <v>0</v>
      </c>
      <c r="L16" s="81">
        <v>0</v>
      </c>
      <c r="M16" s="81">
        <v>0</v>
      </c>
      <c r="N16" s="81">
        <v>0</v>
      </c>
      <c r="O16" s="81">
        <v>0</v>
      </c>
      <c r="P16" s="80">
        <f t="shared" si="0"/>
        <v>35000</v>
      </c>
    </row>
    <row r="17" spans="1:16" s="62" customFormat="1" ht="48" customHeight="1">
      <c r="A17" s="186" t="s">
        <v>294</v>
      </c>
      <c r="B17" s="186" t="s">
        <v>295</v>
      </c>
      <c r="C17" s="187" t="s">
        <v>296</v>
      </c>
      <c r="D17" s="188" t="s">
        <v>297</v>
      </c>
      <c r="E17" s="189">
        <v>368300</v>
      </c>
      <c r="F17" s="190">
        <v>368300</v>
      </c>
      <c r="G17" s="190">
        <v>278000</v>
      </c>
      <c r="H17" s="190">
        <v>9500</v>
      </c>
      <c r="I17" s="190">
        <v>0</v>
      </c>
      <c r="J17" s="189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80">
        <f t="shared" si="0"/>
        <v>368300</v>
      </c>
    </row>
    <row r="18" spans="1:16" s="62" customFormat="1" ht="31.5">
      <c r="A18" s="76" t="s">
        <v>224</v>
      </c>
      <c r="B18" s="76" t="s">
        <v>223</v>
      </c>
      <c r="C18" s="82" t="s">
        <v>222</v>
      </c>
      <c r="D18" s="79" t="s">
        <v>221</v>
      </c>
      <c r="E18" s="80">
        <v>363600</v>
      </c>
      <c r="F18" s="81">
        <v>363600</v>
      </c>
      <c r="G18" s="81">
        <v>298000</v>
      </c>
      <c r="H18" s="81">
        <v>0</v>
      </c>
      <c r="I18" s="81">
        <v>0</v>
      </c>
      <c r="J18" s="80">
        <v>0</v>
      </c>
      <c r="K18" s="180">
        <v>0</v>
      </c>
      <c r="L18" s="81">
        <v>0</v>
      </c>
      <c r="M18" s="81">
        <v>0</v>
      </c>
      <c r="N18" s="81">
        <v>0</v>
      </c>
      <c r="O18" s="81">
        <v>0</v>
      </c>
      <c r="P18" s="80">
        <f t="shared" si="0"/>
        <v>363600</v>
      </c>
    </row>
    <row r="19" spans="1:16" s="62" customFormat="1" ht="48" customHeight="1">
      <c r="A19" s="186" t="s">
        <v>159</v>
      </c>
      <c r="B19" s="186" t="s">
        <v>298</v>
      </c>
      <c r="C19" s="187" t="s">
        <v>22</v>
      </c>
      <c r="D19" s="188" t="s">
        <v>166</v>
      </c>
      <c r="E19" s="189">
        <v>152000</v>
      </c>
      <c r="F19" s="190">
        <v>152000</v>
      </c>
      <c r="G19" s="190">
        <v>0</v>
      </c>
      <c r="H19" s="190">
        <v>0</v>
      </c>
      <c r="I19" s="190">
        <v>0</v>
      </c>
      <c r="J19" s="189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80">
        <f t="shared" si="0"/>
        <v>152000</v>
      </c>
    </row>
    <row r="20" spans="1:16" s="62" customFormat="1" ht="30" customHeight="1">
      <c r="A20" s="186" t="s">
        <v>299</v>
      </c>
      <c r="B20" s="186" t="s">
        <v>300</v>
      </c>
      <c r="C20" s="187" t="s">
        <v>174</v>
      </c>
      <c r="D20" s="188" t="s">
        <v>301</v>
      </c>
      <c r="E20" s="189">
        <v>20000</v>
      </c>
      <c r="F20" s="190">
        <v>20000</v>
      </c>
      <c r="G20" s="190">
        <v>0</v>
      </c>
      <c r="H20" s="190">
        <v>0</v>
      </c>
      <c r="I20" s="190">
        <v>0</v>
      </c>
      <c r="J20" s="189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80">
        <f t="shared" si="0"/>
        <v>20000</v>
      </c>
    </row>
    <row r="21" spans="1:16" s="62" customFormat="1" ht="69" customHeight="1">
      <c r="A21" s="186" t="s">
        <v>302</v>
      </c>
      <c r="B21" s="186" t="s">
        <v>303</v>
      </c>
      <c r="C21" s="187" t="s">
        <v>129</v>
      </c>
      <c r="D21" s="188" t="s">
        <v>304</v>
      </c>
      <c r="E21" s="189">
        <v>0</v>
      </c>
      <c r="F21" s="190">
        <v>0</v>
      </c>
      <c r="G21" s="190">
        <v>0</v>
      </c>
      <c r="H21" s="190">
        <v>0</v>
      </c>
      <c r="I21" s="190">
        <v>0</v>
      </c>
      <c r="J21" s="189">
        <v>379555</v>
      </c>
      <c r="K21" s="190">
        <v>0</v>
      </c>
      <c r="L21" s="190">
        <v>379555</v>
      </c>
      <c r="M21" s="190">
        <v>93895</v>
      </c>
      <c r="N21" s="190">
        <v>255000</v>
      </c>
      <c r="O21" s="190">
        <v>0</v>
      </c>
      <c r="P21" s="80">
        <f t="shared" si="0"/>
        <v>379555</v>
      </c>
    </row>
    <row r="22" spans="1:16" s="62" customFormat="1" ht="31.5">
      <c r="A22" s="76" t="s">
        <v>131</v>
      </c>
      <c r="B22" s="76" t="s">
        <v>130</v>
      </c>
      <c r="C22" s="82" t="s">
        <v>129</v>
      </c>
      <c r="D22" s="79" t="s">
        <v>128</v>
      </c>
      <c r="E22" s="80">
        <v>1287400</v>
      </c>
      <c r="F22" s="81">
        <v>1287400</v>
      </c>
      <c r="G22" s="81">
        <v>311600</v>
      </c>
      <c r="H22" s="81">
        <v>200000</v>
      </c>
      <c r="I22" s="81">
        <v>0</v>
      </c>
      <c r="J22" s="80">
        <v>0</v>
      </c>
      <c r="K22" s="180">
        <v>0</v>
      </c>
      <c r="L22" s="81">
        <v>0</v>
      </c>
      <c r="M22" s="81">
        <v>0</v>
      </c>
      <c r="N22" s="81">
        <v>0</v>
      </c>
      <c r="O22" s="81">
        <v>0</v>
      </c>
      <c r="P22" s="80">
        <f t="shared" si="0"/>
        <v>1287400</v>
      </c>
    </row>
    <row r="23" spans="1:16" s="179" customFormat="1" ht="78.75">
      <c r="A23" s="76" t="s">
        <v>165</v>
      </c>
      <c r="B23" s="76" t="s">
        <v>164</v>
      </c>
      <c r="C23" s="82" t="s">
        <v>127</v>
      </c>
      <c r="D23" s="79" t="s">
        <v>163</v>
      </c>
      <c r="E23" s="80">
        <v>870000</v>
      </c>
      <c r="F23" s="81">
        <v>870000</v>
      </c>
      <c r="G23" s="81">
        <v>0</v>
      </c>
      <c r="H23" s="81">
        <v>0</v>
      </c>
      <c r="I23" s="81">
        <v>0</v>
      </c>
      <c r="J23" s="80">
        <v>0</v>
      </c>
      <c r="K23" s="180">
        <v>0</v>
      </c>
      <c r="L23" s="81">
        <v>0</v>
      </c>
      <c r="M23" s="81">
        <v>0</v>
      </c>
      <c r="N23" s="81">
        <v>0</v>
      </c>
      <c r="O23" s="81">
        <v>0</v>
      </c>
      <c r="P23" s="80">
        <f t="shared" si="0"/>
        <v>870000</v>
      </c>
    </row>
    <row r="24" spans="1:16" s="179" customFormat="1" ht="31.5">
      <c r="A24" s="76" t="s">
        <v>126</v>
      </c>
      <c r="B24" s="76" t="s">
        <v>125</v>
      </c>
      <c r="C24" s="82" t="s">
        <v>124</v>
      </c>
      <c r="D24" s="79" t="s">
        <v>123</v>
      </c>
      <c r="E24" s="80">
        <v>167500</v>
      </c>
      <c r="F24" s="81">
        <v>167500</v>
      </c>
      <c r="G24" s="81">
        <v>0</v>
      </c>
      <c r="H24" s="81">
        <v>127000</v>
      </c>
      <c r="I24" s="81">
        <v>0</v>
      </c>
      <c r="J24" s="80">
        <v>25000</v>
      </c>
      <c r="K24" s="180">
        <v>0</v>
      </c>
      <c r="L24" s="81">
        <v>25000</v>
      </c>
      <c r="M24" s="81">
        <v>0</v>
      </c>
      <c r="N24" s="81">
        <v>9000</v>
      </c>
      <c r="O24" s="81">
        <v>0</v>
      </c>
      <c r="P24" s="80">
        <f t="shared" si="0"/>
        <v>192500</v>
      </c>
    </row>
    <row r="25" spans="1:16" s="62" customFormat="1" ht="45.6" customHeight="1">
      <c r="A25" s="76" t="s">
        <v>220</v>
      </c>
      <c r="B25" s="76" t="s">
        <v>219</v>
      </c>
      <c r="C25" s="82" t="s">
        <v>218</v>
      </c>
      <c r="D25" s="79" t="s">
        <v>217</v>
      </c>
      <c r="E25" s="80">
        <v>5000</v>
      </c>
      <c r="F25" s="81">
        <v>5000</v>
      </c>
      <c r="G25" s="81">
        <v>0</v>
      </c>
      <c r="H25" s="81">
        <v>0</v>
      </c>
      <c r="I25" s="81">
        <v>0</v>
      </c>
      <c r="J25" s="80">
        <v>0</v>
      </c>
      <c r="K25" s="180">
        <v>0</v>
      </c>
      <c r="L25" s="81">
        <v>0</v>
      </c>
      <c r="M25" s="81">
        <v>0</v>
      </c>
      <c r="N25" s="81">
        <v>0</v>
      </c>
      <c r="O25" s="81">
        <v>0</v>
      </c>
      <c r="P25" s="80">
        <f t="shared" si="0"/>
        <v>5000</v>
      </c>
    </row>
    <row r="26" spans="1:16" s="179" customFormat="1" ht="47.25">
      <c r="A26" s="76" t="s">
        <v>152</v>
      </c>
      <c r="B26" s="76" t="s">
        <v>151</v>
      </c>
      <c r="C26" s="82" t="s">
        <v>150</v>
      </c>
      <c r="D26" s="79" t="s">
        <v>149</v>
      </c>
      <c r="E26" s="80">
        <v>0</v>
      </c>
      <c r="F26" s="81">
        <v>0</v>
      </c>
      <c r="G26" s="81">
        <v>0</v>
      </c>
      <c r="H26" s="81">
        <v>0</v>
      </c>
      <c r="I26" s="81">
        <v>0</v>
      </c>
      <c r="J26" s="80">
        <v>55400</v>
      </c>
      <c r="K26" s="180">
        <v>0</v>
      </c>
      <c r="L26" s="81">
        <v>55400</v>
      </c>
      <c r="M26" s="81">
        <v>0</v>
      </c>
      <c r="N26" s="81">
        <v>0</v>
      </c>
      <c r="O26" s="81">
        <v>0</v>
      </c>
      <c r="P26" s="80">
        <f t="shared" si="0"/>
        <v>55400</v>
      </c>
    </row>
    <row r="27" spans="1:16" s="62" customFormat="1" ht="15.75">
      <c r="A27" s="76" t="s">
        <v>216</v>
      </c>
      <c r="B27" s="76" t="s">
        <v>215</v>
      </c>
      <c r="C27" s="82" t="s">
        <v>119</v>
      </c>
      <c r="D27" s="79" t="s">
        <v>214</v>
      </c>
      <c r="E27" s="80">
        <v>2656500</v>
      </c>
      <c r="F27" s="81">
        <v>2656500</v>
      </c>
      <c r="G27" s="81">
        <v>0</v>
      </c>
      <c r="H27" s="81">
        <v>0</v>
      </c>
      <c r="I27" s="81">
        <v>0</v>
      </c>
      <c r="J27" s="80">
        <v>0</v>
      </c>
      <c r="K27" s="180">
        <v>0</v>
      </c>
      <c r="L27" s="81">
        <v>0</v>
      </c>
      <c r="M27" s="81">
        <v>0</v>
      </c>
      <c r="N27" s="81">
        <v>0</v>
      </c>
      <c r="O27" s="81">
        <v>0</v>
      </c>
      <c r="P27" s="80">
        <f t="shared" si="0"/>
        <v>2656500</v>
      </c>
    </row>
    <row r="28" spans="1:16" s="62" customFormat="1" ht="33.950000000000003" customHeight="1">
      <c r="A28" s="76" t="s">
        <v>122</v>
      </c>
      <c r="B28" s="76" t="s">
        <v>121</v>
      </c>
      <c r="C28" s="82" t="s">
        <v>119</v>
      </c>
      <c r="D28" s="79" t="s">
        <v>162</v>
      </c>
      <c r="E28" s="80">
        <v>8927300</v>
      </c>
      <c r="F28" s="81">
        <v>8927300</v>
      </c>
      <c r="G28" s="81">
        <v>0</v>
      </c>
      <c r="H28" s="81">
        <v>0</v>
      </c>
      <c r="I28" s="81">
        <v>0</v>
      </c>
      <c r="J28" s="80">
        <v>0</v>
      </c>
      <c r="K28" s="180">
        <v>0</v>
      </c>
      <c r="L28" s="81">
        <v>0</v>
      </c>
      <c r="M28" s="81">
        <v>0</v>
      </c>
      <c r="N28" s="81">
        <v>0</v>
      </c>
      <c r="O28" s="81">
        <v>0</v>
      </c>
      <c r="P28" s="80">
        <f t="shared" si="0"/>
        <v>8927300</v>
      </c>
    </row>
    <row r="29" spans="1:16" s="62" customFormat="1" ht="79.5" customHeight="1">
      <c r="A29" s="76" t="s">
        <v>105</v>
      </c>
      <c r="B29" s="76" t="s">
        <v>120</v>
      </c>
      <c r="C29" s="82" t="s">
        <v>119</v>
      </c>
      <c r="D29" s="79" t="s">
        <v>118</v>
      </c>
      <c r="E29" s="80">
        <v>7220900</v>
      </c>
      <c r="F29" s="81">
        <v>7220900</v>
      </c>
      <c r="G29" s="81">
        <v>0</v>
      </c>
      <c r="H29" s="81">
        <v>0</v>
      </c>
      <c r="I29" s="81">
        <v>0</v>
      </c>
      <c r="J29" s="80">
        <v>0</v>
      </c>
      <c r="K29" s="180">
        <v>0</v>
      </c>
      <c r="L29" s="81">
        <v>0</v>
      </c>
      <c r="M29" s="81">
        <v>0</v>
      </c>
      <c r="N29" s="81">
        <v>0</v>
      </c>
      <c r="O29" s="81">
        <v>0</v>
      </c>
      <c r="P29" s="80">
        <f t="shared" si="0"/>
        <v>7220900</v>
      </c>
    </row>
    <row r="30" spans="1:16" s="62" customFormat="1" ht="48.95" customHeight="1">
      <c r="A30" s="76" t="s">
        <v>213</v>
      </c>
      <c r="B30" s="77"/>
      <c r="C30" s="78"/>
      <c r="D30" s="79" t="s">
        <v>211</v>
      </c>
      <c r="E30" s="80">
        <f>E32+E33+E34+E38+E39+E40+E41+E42</f>
        <v>38804150</v>
      </c>
      <c r="F30" s="180">
        <f t="shared" ref="F30:O30" si="1">F32+F33+F34+F38+F39+F40+F41+F42</f>
        <v>38804150</v>
      </c>
      <c r="G30" s="180">
        <f t="shared" si="1"/>
        <v>25972580</v>
      </c>
      <c r="H30" s="180">
        <f t="shared" si="1"/>
        <v>4301720</v>
      </c>
      <c r="I30" s="180">
        <f t="shared" si="1"/>
        <v>0</v>
      </c>
      <c r="J30" s="80">
        <f t="shared" si="1"/>
        <v>433010</v>
      </c>
      <c r="K30" s="180">
        <v>0</v>
      </c>
      <c r="L30" s="180">
        <f t="shared" si="1"/>
        <v>413010</v>
      </c>
      <c r="M30" s="180">
        <f t="shared" si="1"/>
        <v>0</v>
      </c>
      <c r="N30" s="180">
        <f t="shared" si="1"/>
        <v>0</v>
      </c>
      <c r="O30" s="180">
        <f t="shared" si="1"/>
        <v>20000</v>
      </c>
      <c r="P30" s="80">
        <f t="shared" si="0"/>
        <v>39237160</v>
      </c>
    </row>
    <row r="31" spans="1:16" s="62" customFormat="1" ht="48" customHeight="1">
      <c r="A31" s="76" t="s">
        <v>212</v>
      </c>
      <c r="B31" s="77"/>
      <c r="C31" s="78"/>
      <c r="D31" s="79" t="s">
        <v>211</v>
      </c>
      <c r="E31" s="80">
        <f>E30</f>
        <v>38804150</v>
      </c>
      <c r="F31" s="81">
        <f>F30</f>
        <v>38804150</v>
      </c>
      <c r="G31" s="81">
        <f t="shared" ref="G31:I31" si="2">G30</f>
        <v>25972580</v>
      </c>
      <c r="H31" s="81">
        <f t="shared" si="2"/>
        <v>4301720</v>
      </c>
      <c r="I31" s="81">
        <f t="shared" si="2"/>
        <v>0</v>
      </c>
      <c r="J31" s="80">
        <f>J30</f>
        <v>433010</v>
      </c>
      <c r="K31" s="180">
        <v>0</v>
      </c>
      <c r="L31" s="81">
        <f>L30</f>
        <v>413010</v>
      </c>
      <c r="M31" s="81">
        <f t="shared" ref="M31:O31" si="3">M30</f>
        <v>0</v>
      </c>
      <c r="N31" s="81">
        <f t="shared" si="3"/>
        <v>0</v>
      </c>
      <c r="O31" s="81">
        <f t="shared" si="3"/>
        <v>20000</v>
      </c>
      <c r="P31" s="80">
        <f t="shared" si="0"/>
        <v>39237160</v>
      </c>
    </row>
    <row r="32" spans="1:16" s="62" customFormat="1" ht="78.599999999999994" customHeight="1">
      <c r="A32" s="76" t="s">
        <v>210</v>
      </c>
      <c r="B32" s="76" t="s">
        <v>187</v>
      </c>
      <c r="C32" s="82" t="s">
        <v>42</v>
      </c>
      <c r="D32" s="79" t="s">
        <v>186</v>
      </c>
      <c r="E32" s="80">
        <v>320880</v>
      </c>
      <c r="F32" s="81">
        <v>320880</v>
      </c>
      <c r="G32" s="81">
        <v>247600</v>
      </c>
      <c r="H32" s="81">
        <v>14700</v>
      </c>
      <c r="I32" s="81">
        <v>0</v>
      </c>
      <c r="J32" s="80">
        <v>0</v>
      </c>
      <c r="K32" s="180">
        <v>0</v>
      </c>
      <c r="L32" s="81">
        <v>0</v>
      </c>
      <c r="M32" s="81">
        <v>0</v>
      </c>
      <c r="N32" s="81">
        <v>0</v>
      </c>
      <c r="O32" s="81">
        <v>0</v>
      </c>
      <c r="P32" s="80">
        <f t="shared" si="0"/>
        <v>320880</v>
      </c>
    </row>
    <row r="33" spans="1:16" s="62" customFormat="1" ht="15.75">
      <c r="A33" s="76" t="s">
        <v>209</v>
      </c>
      <c r="B33" s="76" t="s">
        <v>139</v>
      </c>
      <c r="C33" s="82" t="s">
        <v>138</v>
      </c>
      <c r="D33" s="79" t="s">
        <v>137</v>
      </c>
      <c r="E33" s="80">
        <v>5656000</v>
      </c>
      <c r="F33" s="81">
        <v>5656000</v>
      </c>
      <c r="G33" s="81">
        <v>3360000</v>
      </c>
      <c r="H33" s="81">
        <v>744700</v>
      </c>
      <c r="I33" s="81">
        <v>0</v>
      </c>
      <c r="J33" s="80">
        <v>229910</v>
      </c>
      <c r="K33" s="180">
        <v>0</v>
      </c>
      <c r="L33" s="81">
        <v>229910</v>
      </c>
      <c r="M33" s="81">
        <v>0</v>
      </c>
      <c r="N33" s="81">
        <v>0</v>
      </c>
      <c r="O33" s="81">
        <v>0</v>
      </c>
      <c r="P33" s="80">
        <f t="shared" si="0"/>
        <v>5885910</v>
      </c>
    </row>
    <row r="34" spans="1:16" s="62" customFormat="1" ht="125.45" customHeight="1">
      <c r="A34" s="76" t="s">
        <v>208</v>
      </c>
      <c r="B34" s="76" t="s">
        <v>207</v>
      </c>
      <c r="C34" s="82" t="s">
        <v>206</v>
      </c>
      <c r="D34" s="79" t="s">
        <v>205</v>
      </c>
      <c r="E34" s="80">
        <f>E35+E37+E36</f>
        <v>28606200</v>
      </c>
      <c r="F34" s="86">
        <f t="shared" ref="F34:O34" si="4">F35+F37+F36</f>
        <v>28606200</v>
      </c>
      <c r="G34" s="86">
        <f t="shared" si="4"/>
        <v>20029630</v>
      </c>
      <c r="H34" s="86">
        <f t="shared" si="4"/>
        <v>3428950</v>
      </c>
      <c r="I34" s="86">
        <f t="shared" si="4"/>
        <v>0</v>
      </c>
      <c r="J34" s="80">
        <f t="shared" si="4"/>
        <v>203100</v>
      </c>
      <c r="K34" s="180">
        <v>0</v>
      </c>
      <c r="L34" s="86">
        <f t="shared" si="4"/>
        <v>183100</v>
      </c>
      <c r="M34" s="86">
        <f t="shared" si="4"/>
        <v>0</v>
      </c>
      <c r="N34" s="86">
        <f t="shared" si="4"/>
        <v>0</v>
      </c>
      <c r="O34" s="86">
        <f t="shared" si="4"/>
        <v>20000</v>
      </c>
      <c r="P34" s="80">
        <f t="shared" si="0"/>
        <v>28809300</v>
      </c>
    </row>
    <row r="35" spans="1:16" s="62" customFormat="1" ht="125.45" customHeight="1">
      <c r="A35" s="76"/>
      <c r="B35" s="76"/>
      <c r="C35" s="82"/>
      <c r="D35" s="51" t="s">
        <v>227</v>
      </c>
      <c r="E35" s="53">
        <v>9607800</v>
      </c>
      <c r="F35" s="53">
        <v>9607800</v>
      </c>
      <c r="G35" s="53">
        <v>4480000</v>
      </c>
      <c r="H35" s="53">
        <v>3428950</v>
      </c>
      <c r="I35" s="53">
        <v>0</v>
      </c>
      <c r="J35" s="53">
        <v>203100</v>
      </c>
      <c r="K35" s="182">
        <v>0</v>
      </c>
      <c r="L35" s="53">
        <v>183100</v>
      </c>
      <c r="M35" s="53">
        <v>0</v>
      </c>
      <c r="N35" s="53">
        <v>0</v>
      </c>
      <c r="O35" s="53">
        <v>20000</v>
      </c>
      <c r="P35" s="80">
        <f t="shared" ref="P35:P37" si="5">E35+J35</f>
        <v>9810900</v>
      </c>
    </row>
    <row r="36" spans="1:16" s="62" customFormat="1" ht="176.25" customHeight="1">
      <c r="A36" s="76"/>
      <c r="B36" s="76"/>
      <c r="C36" s="82"/>
      <c r="D36" s="52" t="s">
        <v>285</v>
      </c>
      <c r="E36" s="53">
        <v>78700</v>
      </c>
      <c r="F36" s="53">
        <v>78700</v>
      </c>
      <c r="G36" s="53">
        <v>41930</v>
      </c>
      <c r="H36" s="53">
        <v>0</v>
      </c>
      <c r="I36" s="53">
        <v>0</v>
      </c>
      <c r="J36" s="53">
        <v>0</v>
      </c>
      <c r="K36" s="182">
        <v>0</v>
      </c>
      <c r="L36" s="53">
        <v>0</v>
      </c>
      <c r="M36" s="53">
        <v>0</v>
      </c>
      <c r="N36" s="53">
        <v>0</v>
      </c>
      <c r="O36" s="53">
        <v>0</v>
      </c>
      <c r="P36" s="80">
        <f t="shared" si="5"/>
        <v>78700</v>
      </c>
    </row>
    <row r="37" spans="1:16" s="62" customFormat="1" ht="143.44999999999999" customHeight="1">
      <c r="A37" s="76"/>
      <c r="B37" s="76"/>
      <c r="C37" s="82"/>
      <c r="D37" s="52" t="s">
        <v>228</v>
      </c>
      <c r="E37" s="53">
        <v>18919700</v>
      </c>
      <c r="F37" s="53">
        <v>18919700</v>
      </c>
      <c r="G37" s="53">
        <v>15507700</v>
      </c>
      <c r="H37" s="53">
        <v>0</v>
      </c>
      <c r="I37" s="53">
        <v>0</v>
      </c>
      <c r="J37" s="53">
        <v>0</v>
      </c>
      <c r="K37" s="182">
        <v>0</v>
      </c>
      <c r="L37" s="53">
        <v>0</v>
      </c>
      <c r="M37" s="53">
        <v>0</v>
      </c>
      <c r="N37" s="53">
        <v>0</v>
      </c>
      <c r="O37" s="53">
        <v>0</v>
      </c>
      <c r="P37" s="80">
        <f t="shared" si="5"/>
        <v>18919700</v>
      </c>
    </row>
    <row r="38" spans="1:16" s="62" customFormat="1" ht="63">
      <c r="A38" s="76" t="s">
        <v>204</v>
      </c>
      <c r="B38" s="76" t="s">
        <v>22</v>
      </c>
      <c r="C38" s="82" t="s">
        <v>183</v>
      </c>
      <c r="D38" s="79" t="s">
        <v>203</v>
      </c>
      <c r="E38" s="80">
        <v>1082020</v>
      </c>
      <c r="F38" s="81">
        <v>1082020</v>
      </c>
      <c r="G38" s="81">
        <v>805050</v>
      </c>
      <c r="H38" s="81">
        <v>77170</v>
      </c>
      <c r="I38" s="81">
        <v>0</v>
      </c>
      <c r="J38" s="80">
        <v>0</v>
      </c>
      <c r="K38" s="180">
        <v>0</v>
      </c>
      <c r="L38" s="81">
        <v>0</v>
      </c>
      <c r="M38" s="81">
        <v>0</v>
      </c>
      <c r="N38" s="81">
        <v>0</v>
      </c>
      <c r="O38" s="81">
        <v>0</v>
      </c>
      <c r="P38" s="80">
        <f t="shared" ref="P38:P50" si="6">E38+J38</f>
        <v>1082020</v>
      </c>
    </row>
    <row r="39" spans="1:16" s="62" customFormat="1" ht="47.25">
      <c r="A39" s="76" t="s">
        <v>202</v>
      </c>
      <c r="B39" s="76" t="s">
        <v>201</v>
      </c>
      <c r="C39" s="82" t="s">
        <v>194</v>
      </c>
      <c r="D39" s="79" t="s">
        <v>200</v>
      </c>
      <c r="E39" s="80">
        <v>624450</v>
      </c>
      <c r="F39" s="81">
        <v>624450</v>
      </c>
      <c r="G39" s="81">
        <v>479600</v>
      </c>
      <c r="H39" s="81">
        <v>23200</v>
      </c>
      <c r="I39" s="81">
        <v>0</v>
      </c>
      <c r="J39" s="80">
        <v>0</v>
      </c>
      <c r="K39" s="180">
        <v>0</v>
      </c>
      <c r="L39" s="81">
        <v>0</v>
      </c>
      <c r="M39" s="81">
        <v>0</v>
      </c>
      <c r="N39" s="81">
        <v>0</v>
      </c>
      <c r="O39" s="81">
        <v>0</v>
      </c>
      <c r="P39" s="80">
        <f t="shared" si="6"/>
        <v>624450</v>
      </c>
    </row>
    <row r="40" spans="1:16" s="179" customFormat="1" ht="31.5">
      <c r="A40" s="76" t="s">
        <v>199</v>
      </c>
      <c r="B40" s="76" t="s">
        <v>198</v>
      </c>
      <c r="C40" s="82" t="s">
        <v>194</v>
      </c>
      <c r="D40" s="79" t="s">
        <v>197</v>
      </c>
      <c r="E40" s="80">
        <v>2479100</v>
      </c>
      <c r="F40" s="81">
        <v>2479100</v>
      </c>
      <c r="G40" s="81">
        <v>1050700</v>
      </c>
      <c r="H40" s="81">
        <v>13000</v>
      </c>
      <c r="I40" s="81">
        <v>0</v>
      </c>
      <c r="J40" s="80">
        <v>0</v>
      </c>
      <c r="K40" s="180">
        <v>0</v>
      </c>
      <c r="L40" s="81">
        <v>0</v>
      </c>
      <c r="M40" s="81">
        <v>0</v>
      </c>
      <c r="N40" s="81">
        <v>0</v>
      </c>
      <c r="O40" s="81">
        <v>0</v>
      </c>
      <c r="P40" s="80">
        <f t="shared" si="6"/>
        <v>2479100</v>
      </c>
    </row>
    <row r="41" spans="1:16" s="179" customFormat="1" ht="31.5">
      <c r="A41" s="76" t="s">
        <v>196</v>
      </c>
      <c r="B41" s="76" t="s">
        <v>195</v>
      </c>
      <c r="C41" s="82" t="s">
        <v>194</v>
      </c>
      <c r="D41" s="79" t="s">
        <v>193</v>
      </c>
      <c r="E41" s="80">
        <v>5500</v>
      </c>
      <c r="F41" s="81">
        <v>5500</v>
      </c>
      <c r="G41" s="81">
        <v>0</v>
      </c>
      <c r="H41" s="81">
        <v>0</v>
      </c>
      <c r="I41" s="81">
        <v>0</v>
      </c>
      <c r="J41" s="80">
        <v>0</v>
      </c>
      <c r="K41" s="180">
        <v>0</v>
      </c>
      <c r="L41" s="81">
        <v>0</v>
      </c>
      <c r="M41" s="81">
        <v>0</v>
      </c>
      <c r="N41" s="81">
        <v>0</v>
      </c>
      <c r="O41" s="81">
        <v>0</v>
      </c>
      <c r="P41" s="80">
        <f t="shared" si="6"/>
        <v>5500</v>
      </c>
    </row>
    <row r="42" spans="1:16" s="179" customFormat="1" ht="51" customHeight="1">
      <c r="A42" s="76" t="s">
        <v>192</v>
      </c>
      <c r="B42" s="76" t="s">
        <v>133</v>
      </c>
      <c r="C42" s="82" t="s">
        <v>25</v>
      </c>
      <c r="D42" s="79" t="s">
        <v>132</v>
      </c>
      <c r="E42" s="80">
        <v>30000</v>
      </c>
      <c r="F42" s="81">
        <v>30000</v>
      </c>
      <c r="G42" s="81">
        <v>0</v>
      </c>
      <c r="H42" s="81">
        <v>0</v>
      </c>
      <c r="I42" s="81">
        <v>0</v>
      </c>
      <c r="J42" s="80">
        <v>0</v>
      </c>
      <c r="K42" s="180">
        <v>0</v>
      </c>
      <c r="L42" s="81">
        <v>0</v>
      </c>
      <c r="M42" s="81">
        <v>0</v>
      </c>
      <c r="N42" s="81">
        <v>0</v>
      </c>
      <c r="O42" s="81">
        <v>0</v>
      </c>
      <c r="P42" s="80">
        <f t="shared" si="6"/>
        <v>30000</v>
      </c>
    </row>
    <row r="43" spans="1:16" s="62" customFormat="1" ht="31.5">
      <c r="A43" s="76" t="s">
        <v>191</v>
      </c>
      <c r="B43" s="77"/>
      <c r="C43" s="78"/>
      <c r="D43" s="79" t="s">
        <v>189</v>
      </c>
      <c r="E43" s="80">
        <v>5666900</v>
      </c>
      <c r="F43" s="81">
        <v>5666900</v>
      </c>
      <c r="G43" s="81">
        <v>4000770</v>
      </c>
      <c r="H43" s="81">
        <v>495330</v>
      </c>
      <c r="I43" s="81">
        <v>0</v>
      </c>
      <c r="J43" s="80">
        <v>70000</v>
      </c>
      <c r="K43" s="180">
        <v>0</v>
      </c>
      <c r="L43" s="81">
        <v>70000</v>
      </c>
      <c r="M43" s="81">
        <v>21100</v>
      </c>
      <c r="N43" s="81">
        <v>4000</v>
      </c>
      <c r="O43" s="81">
        <v>0</v>
      </c>
      <c r="P43" s="80">
        <f t="shared" si="6"/>
        <v>5736900</v>
      </c>
    </row>
    <row r="44" spans="1:16" s="62" customFormat="1" ht="31.5">
      <c r="A44" s="76" t="s">
        <v>190</v>
      </c>
      <c r="B44" s="77"/>
      <c r="C44" s="78"/>
      <c r="D44" s="79" t="s">
        <v>189</v>
      </c>
      <c r="E44" s="80">
        <v>5666900</v>
      </c>
      <c r="F44" s="81">
        <v>5666900</v>
      </c>
      <c r="G44" s="81">
        <v>4000770</v>
      </c>
      <c r="H44" s="81">
        <v>495330</v>
      </c>
      <c r="I44" s="81">
        <v>0</v>
      </c>
      <c r="J44" s="80">
        <v>70000</v>
      </c>
      <c r="K44" s="180">
        <v>0</v>
      </c>
      <c r="L44" s="81">
        <v>70000</v>
      </c>
      <c r="M44" s="81">
        <v>21100</v>
      </c>
      <c r="N44" s="81">
        <v>4000</v>
      </c>
      <c r="O44" s="81">
        <v>0</v>
      </c>
      <c r="P44" s="80">
        <f t="shared" si="6"/>
        <v>5736900</v>
      </c>
    </row>
    <row r="45" spans="1:16" s="62" customFormat="1" ht="81.75" customHeight="1">
      <c r="A45" s="76" t="s">
        <v>188</v>
      </c>
      <c r="B45" s="76" t="s">
        <v>187</v>
      </c>
      <c r="C45" s="82" t="s">
        <v>42</v>
      </c>
      <c r="D45" s="79" t="s">
        <v>186</v>
      </c>
      <c r="E45" s="80">
        <v>230620</v>
      </c>
      <c r="F45" s="81">
        <v>230620</v>
      </c>
      <c r="G45" s="81">
        <v>182520</v>
      </c>
      <c r="H45" s="81">
        <v>0</v>
      </c>
      <c r="I45" s="81">
        <v>0</v>
      </c>
      <c r="J45" s="80">
        <v>0</v>
      </c>
      <c r="K45" s="180">
        <v>0</v>
      </c>
      <c r="L45" s="81">
        <v>0</v>
      </c>
      <c r="M45" s="81">
        <v>0</v>
      </c>
      <c r="N45" s="81">
        <v>0</v>
      </c>
      <c r="O45" s="81">
        <v>0</v>
      </c>
      <c r="P45" s="80">
        <f t="shared" si="6"/>
        <v>230620</v>
      </c>
    </row>
    <row r="46" spans="1:16" s="62" customFormat="1" ht="96.75" customHeight="1">
      <c r="A46" s="76" t="s">
        <v>185</v>
      </c>
      <c r="B46" s="76" t="s">
        <v>184</v>
      </c>
      <c r="C46" s="82" t="s">
        <v>183</v>
      </c>
      <c r="D46" s="79" t="s">
        <v>182</v>
      </c>
      <c r="E46" s="80">
        <v>853100</v>
      </c>
      <c r="F46" s="81">
        <v>853100</v>
      </c>
      <c r="G46" s="81">
        <v>621800</v>
      </c>
      <c r="H46" s="81">
        <v>89400</v>
      </c>
      <c r="I46" s="81">
        <v>0</v>
      </c>
      <c r="J46" s="80">
        <v>40000</v>
      </c>
      <c r="K46" s="180">
        <v>0</v>
      </c>
      <c r="L46" s="81">
        <v>40000</v>
      </c>
      <c r="M46" s="81">
        <v>19500</v>
      </c>
      <c r="N46" s="81">
        <v>1000</v>
      </c>
      <c r="O46" s="81">
        <v>0</v>
      </c>
      <c r="P46" s="80">
        <f t="shared" si="6"/>
        <v>893100</v>
      </c>
    </row>
    <row r="47" spans="1:16" s="62" customFormat="1" ht="33.6" customHeight="1">
      <c r="A47" s="76" t="s">
        <v>181</v>
      </c>
      <c r="B47" s="76" t="s">
        <v>180</v>
      </c>
      <c r="C47" s="82" t="s">
        <v>179</v>
      </c>
      <c r="D47" s="79" t="s">
        <v>178</v>
      </c>
      <c r="E47" s="80">
        <v>1589650</v>
      </c>
      <c r="F47" s="81">
        <v>1589650</v>
      </c>
      <c r="G47" s="81">
        <v>1196250</v>
      </c>
      <c r="H47" s="81">
        <v>118100</v>
      </c>
      <c r="I47" s="81">
        <v>0</v>
      </c>
      <c r="J47" s="80">
        <v>0</v>
      </c>
      <c r="K47" s="180">
        <v>0</v>
      </c>
      <c r="L47" s="81">
        <v>0</v>
      </c>
      <c r="M47" s="81">
        <v>0</v>
      </c>
      <c r="N47" s="81">
        <v>0</v>
      </c>
      <c r="O47" s="81">
        <v>0</v>
      </c>
      <c r="P47" s="80">
        <f t="shared" si="6"/>
        <v>1589650</v>
      </c>
    </row>
    <row r="48" spans="1:16" s="62" customFormat="1" ht="64.5" customHeight="1">
      <c r="A48" s="76" t="s">
        <v>177</v>
      </c>
      <c r="B48" s="76" t="s">
        <v>136</v>
      </c>
      <c r="C48" s="82" t="s">
        <v>135</v>
      </c>
      <c r="D48" s="79" t="s">
        <v>134</v>
      </c>
      <c r="E48" s="80">
        <v>2802030</v>
      </c>
      <c r="F48" s="81">
        <v>2802030</v>
      </c>
      <c r="G48" s="81">
        <v>1855200</v>
      </c>
      <c r="H48" s="81">
        <v>287830</v>
      </c>
      <c r="I48" s="81">
        <v>0</v>
      </c>
      <c r="J48" s="80">
        <v>30000</v>
      </c>
      <c r="K48" s="180">
        <v>0</v>
      </c>
      <c r="L48" s="81">
        <v>30000</v>
      </c>
      <c r="M48" s="81">
        <v>1600</v>
      </c>
      <c r="N48" s="81">
        <v>3000</v>
      </c>
      <c r="O48" s="81">
        <v>0</v>
      </c>
      <c r="P48" s="80">
        <f t="shared" si="6"/>
        <v>2832030</v>
      </c>
    </row>
    <row r="49" spans="1:16" s="179" customFormat="1" ht="48" customHeight="1">
      <c r="A49" s="76" t="s">
        <v>176</v>
      </c>
      <c r="B49" s="76" t="s">
        <v>175</v>
      </c>
      <c r="C49" s="82" t="s">
        <v>174</v>
      </c>
      <c r="D49" s="79" t="s">
        <v>173</v>
      </c>
      <c r="E49" s="80">
        <v>191500</v>
      </c>
      <c r="F49" s="81">
        <v>191500</v>
      </c>
      <c r="G49" s="81">
        <v>145000</v>
      </c>
      <c r="H49" s="81">
        <v>0</v>
      </c>
      <c r="I49" s="81">
        <v>0</v>
      </c>
      <c r="J49" s="80">
        <v>0</v>
      </c>
      <c r="K49" s="180">
        <v>0</v>
      </c>
      <c r="L49" s="81">
        <v>0</v>
      </c>
      <c r="M49" s="81">
        <v>0</v>
      </c>
      <c r="N49" s="81">
        <v>0</v>
      </c>
      <c r="O49" s="81">
        <v>0</v>
      </c>
      <c r="P49" s="80">
        <f t="shared" si="6"/>
        <v>191500</v>
      </c>
    </row>
    <row r="50" spans="1:16" s="62" customFormat="1" ht="15.75">
      <c r="A50" s="83" t="s">
        <v>291</v>
      </c>
      <c r="B50" s="83" t="s">
        <v>291</v>
      </c>
      <c r="C50" s="84" t="s">
        <v>291</v>
      </c>
      <c r="D50" s="80" t="s">
        <v>277</v>
      </c>
      <c r="E50" s="80">
        <f t="shared" ref="E50:O50" si="7">E13+E30+E43</f>
        <v>77657500</v>
      </c>
      <c r="F50" s="80">
        <f t="shared" si="7"/>
        <v>77657500</v>
      </c>
      <c r="G50" s="80">
        <f t="shared" si="7"/>
        <v>38960950</v>
      </c>
      <c r="H50" s="80">
        <f t="shared" si="7"/>
        <v>5721300</v>
      </c>
      <c r="I50" s="80">
        <f t="shared" si="7"/>
        <v>0</v>
      </c>
      <c r="J50" s="80">
        <f t="shared" si="7"/>
        <v>1002965</v>
      </c>
      <c r="K50" s="80">
        <f t="shared" si="7"/>
        <v>0</v>
      </c>
      <c r="L50" s="80">
        <f t="shared" si="7"/>
        <v>982965</v>
      </c>
      <c r="M50" s="80">
        <f t="shared" si="7"/>
        <v>114995</v>
      </c>
      <c r="N50" s="80">
        <f t="shared" si="7"/>
        <v>268000</v>
      </c>
      <c r="O50" s="80">
        <f t="shared" si="7"/>
        <v>20000</v>
      </c>
      <c r="P50" s="80">
        <f t="shared" si="6"/>
        <v>78660465</v>
      </c>
    </row>
    <row r="51" spans="1:16" s="62" customFormat="1" ht="15.75"/>
    <row r="52" spans="1:16" s="62" customFormat="1" ht="15.75"/>
    <row r="53" spans="1:16" s="62" customFormat="1" ht="15.75">
      <c r="B53" s="75" t="s">
        <v>66</v>
      </c>
      <c r="I53" s="75" t="s">
        <v>65</v>
      </c>
    </row>
    <row r="55" spans="1:16">
      <c r="A55" s="59" t="s">
        <v>58</v>
      </c>
    </row>
    <row r="56" spans="1:16">
      <c r="A56" s="59" t="s">
        <v>59</v>
      </c>
    </row>
    <row r="57" spans="1:16">
      <c r="A57" s="59" t="s">
        <v>60</v>
      </c>
    </row>
    <row r="58" spans="1:16">
      <c r="A58" s="59" t="s">
        <v>61</v>
      </c>
    </row>
  </sheetData>
  <mergeCells count="23">
    <mergeCell ref="K9:K11"/>
    <mergeCell ref="F9:F11"/>
    <mergeCell ref="G9:H9"/>
    <mergeCell ref="A8:A11"/>
    <mergeCell ref="B8:B11"/>
    <mergeCell ref="C8:C11"/>
    <mergeCell ref="D8:D11"/>
    <mergeCell ref="N3:P3"/>
    <mergeCell ref="P8:P11"/>
    <mergeCell ref="A5:P5"/>
    <mergeCell ref="A6:P6"/>
    <mergeCell ref="G10:G11"/>
    <mergeCell ref="H10:H11"/>
    <mergeCell ref="I9:I11"/>
    <mergeCell ref="J8:O8"/>
    <mergeCell ref="J9:J11"/>
    <mergeCell ref="L9:L11"/>
    <mergeCell ref="M9:N9"/>
    <mergeCell ref="N10:N11"/>
    <mergeCell ref="O9:O11"/>
    <mergeCell ref="M10:M11"/>
    <mergeCell ref="E8:I8"/>
    <mergeCell ref="E9:E11"/>
  </mergeCells>
  <pageMargins left="0.19685039370078741" right="0.19685039370078741" top="0.74803149606299213" bottom="0.19685039370078741" header="0" footer="0"/>
  <pageSetup paperSize="9" scale="76" fitToHeight="50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>
      <selection activeCell="D19" sqref="D19"/>
    </sheetView>
  </sheetViews>
  <sheetFormatPr defaultColWidth="9.140625" defaultRowHeight="12.75"/>
  <cols>
    <col min="1" max="3" width="12" style="34" customWidth="1"/>
    <col min="4" max="4" width="40.7109375" style="34" customWidth="1"/>
    <col min="5" max="5" width="11.28515625" style="34" customWidth="1"/>
    <col min="6" max="7" width="9.28515625" style="34" bestFit="1" customWidth="1"/>
    <col min="8" max="8" width="11.42578125" style="34" customWidth="1"/>
    <col min="9" max="9" width="9.28515625" style="34" bestFit="1" customWidth="1"/>
    <col min="10" max="10" width="10.42578125" style="34" customWidth="1"/>
    <col min="11" max="11" width="9.28515625" style="34" bestFit="1" customWidth="1"/>
    <col min="12" max="12" width="11.140625" style="34" customWidth="1"/>
    <col min="13" max="13" width="11.42578125" style="34" customWidth="1"/>
    <col min="14" max="14" width="10.28515625" style="34" customWidth="1"/>
    <col min="15" max="15" width="9.28515625" style="34" bestFit="1" customWidth="1"/>
    <col min="16" max="16" width="11.7109375" style="34" customWidth="1"/>
    <col min="17" max="16384" width="9.140625" style="34"/>
  </cols>
  <sheetData>
    <row r="1" spans="1:16" s="36" customFormat="1" ht="15.75">
      <c r="A1" s="36" t="s">
        <v>172</v>
      </c>
      <c r="M1" s="6" t="s">
        <v>239</v>
      </c>
      <c r="N1" s="6"/>
      <c r="O1" s="6"/>
      <c r="P1" s="62"/>
    </row>
    <row r="2" spans="1:16" s="36" customFormat="1" ht="15.75">
      <c r="M2" s="6" t="s">
        <v>287</v>
      </c>
      <c r="N2" s="7"/>
      <c r="O2" s="7"/>
      <c r="P2" s="62"/>
    </row>
    <row r="3" spans="1:16" s="36" customFormat="1" ht="34.5" customHeight="1">
      <c r="M3" s="193" t="s">
        <v>235</v>
      </c>
      <c r="N3" s="193"/>
      <c r="O3" s="193"/>
      <c r="P3" s="193"/>
    </row>
    <row r="4" spans="1:16" s="36" customFormat="1" ht="13.5" customHeight="1">
      <c r="M4" s="211"/>
      <c r="N4" s="211"/>
    </row>
    <row r="5" spans="1:16" s="36" customFormat="1" ht="15.75">
      <c r="M5" s="28"/>
      <c r="N5" s="28"/>
    </row>
    <row r="6" spans="1:16" s="36" customFormat="1" ht="15.75">
      <c r="A6" s="194" t="s">
        <v>240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1:16" s="36" customFormat="1" ht="15.75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</row>
    <row r="8" spans="1:16" s="36" customFormat="1" ht="15.75">
      <c r="P8" s="37" t="s">
        <v>242</v>
      </c>
    </row>
    <row r="9" spans="1:16" s="36" customFormat="1" ht="15.75">
      <c r="A9" s="213" t="s">
        <v>54</v>
      </c>
      <c r="B9" s="213" t="s">
        <v>55</v>
      </c>
      <c r="C9" s="213" t="s">
        <v>56</v>
      </c>
      <c r="D9" s="213" t="s">
        <v>57</v>
      </c>
      <c r="E9" s="213" t="s">
        <v>52</v>
      </c>
      <c r="F9" s="213"/>
      <c r="G9" s="213"/>
      <c r="H9" s="213"/>
      <c r="I9" s="213" t="s">
        <v>51</v>
      </c>
      <c r="J9" s="213"/>
      <c r="K9" s="213"/>
      <c r="L9" s="213"/>
      <c r="M9" s="212" t="s">
        <v>50</v>
      </c>
      <c r="N9" s="213"/>
      <c r="O9" s="213"/>
      <c r="P9" s="213"/>
    </row>
    <row r="10" spans="1:16" s="36" customFormat="1" ht="15.75">
      <c r="A10" s="213"/>
      <c r="B10" s="213"/>
      <c r="C10" s="213"/>
      <c r="D10" s="213"/>
      <c r="E10" s="213" t="s">
        <v>4</v>
      </c>
      <c r="F10" s="213" t="s">
        <v>5</v>
      </c>
      <c r="G10" s="38" t="s">
        <v>44</v>
      </c>
      <c r="H10" s="212" t="s">
        <v>49</v>
      </c>
      <c r="I10" s="213" t="s">
        <v>4</v>
      </c>
      <c r="J10" s="213" t="s">
        <v>5</v>
      </c>
      <c r="K10" s="38" t="s">
        <v>44</v>
      </c>
      <c r="L10" s="212" t="s">
        <v>49</v>
      </c>
      <c r="M10" s="212" t="s">
        <v>4</v>
      </c>
      <c r="N10" s="212" t="s">
        <v>5</v>
      </c>
      <c r="O10" s="39" t="s">
        <v>44</v>
      </c>
      <c r="P10" s="212" t="s">
        <v>49</v>
      </c>
    </row>
    <row r="11" spans="1:16" s="36" customFormat="1" ht="15.75">
      <c r="A11" s="213"/>
      <c r="B11" s="213"/>
      <c r="C11" s="213"/>
      <c r="D11" s="213"/>
      <c r="E11" s="213"/>
      <c r="F11" s="213"/>
      <c r="G11" s="213" t="s">
        <v>43</v>
      </c>
      <c r="H11" s="213"/>
      <c r="I11" s="213"/>
      <c r="J11" s="213"/>
      <c r="K11" s="213" t="s">
        <v>43</v>
      </c>
      <c r="L11" s="213"/>
      <c r="M11" s="213"/>
      <c r="N11" s="213"/>
      <c r="O11" s="212" t="s">
        <v>43</v>
      </c>
      <c r="P11" s="213"/>
    </row>
    <row r="12" spans="1:16" s="36" customFormat="1" ht="44.25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1:16" s="36" customFormat="1" ht="15.75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  <c r="G13" s="38">
        <v>7</v>
      </c>
      <c r="H13" s="39">
        <v>8</v>
      </c>
      <c r="I13" s="38">
        <v>9</v>
      </c>
      <c r="J13" s="38">
        <v>10</v>
      </c>
      <c r="K13" s="38">
        <v>11</v>
      </c>
      <c r="L13" s="39">
        <v>12</v>
      </c>
      <c r="M13" s="39">
        <v>13</v>
      </c>
      <c r="N13" s="39">
        <v>14</v>
      </c>
      <c r="O13" s="39">
        <v>15</v>
      </c>
      <c r="P13" s="39">
        <v>16</v>
      </c>
    </row>
    <row r="14" spans="1:16" s="36" customFormat="1" ht="15.75">
      <c r="A14" s="42" t="s">
        <v>64</v>
      </c>
      <c r="B14" s="43"/>
      <c r="C14" s="43"/>
      <c r="D14" s="54" t="s">
        <v>225</v>
      </c>
      <c r="E14" s="45">
        <v>100000</v>
      </c>
      <c r="F14" s="45">
        <v>10745</v>
      </c>
      <c r="G14" s="45">
        <v>0</v>
      </c>
      <c r="H14" s="44">
        <f t="shared" ref="H14:H20" si="0">E14+F14</f>
        <v>110745</v>
      </c>
      <c r="I14" s="45">
        <v>0</v>
      </c>
      <c r="J14" s="45">
        <v>-10745</v>
      </c>
      <c r="K14" s="45">
        <v>0</v>
      </c>
      <c r="L14" s="44">
        <f t="shared" ref="L14:L20" si="1">I14+J14</f>
        <v>-10745</v>
      </c>
      <c r="M14" s="44">
        <f t="shared" ref="M14:O20" si="2">E14+I14</f>
        <v>100000</v>
      </c>
      <c r="N14" s="44">
        <f t="shared" si="2"/>
        <v>0</v>
      </c>
      <c r="O14" s="44">
        <f t="shared" si="2"/>
        <v>0</v>
      </c>
      <c r="P14" s="44">
        <f t="shared" ref="P14:P20" si="3">M14+N14</f>
        <v>100000</v>
      </c>
    </row>
    <row r="15" spans="1:16" s="36" customFormat="1" ht="15.75">
      <c r="A15" s="42" t="s">
        <v>63</v>
      </c>
      <c r="B15" s="43"/>
      <c r="C15" s="43"/>
      <c r="D15" s="54" t="s">
        <v>226</v>
      </c>
      <c r="E15" s="45">
        <v>100000</v>
      </c>
      <c r="F15" s="45">
        <v>10745</v>
      </c>
      <c r="G15" s="45">
        <v>0</v>
      </c>
      <c r="H15" s="44">
        <f t="shared" si="0"/>
        <v>110745</v>
      </c>
      <c r="I15" s="45">
        <v>0</v>
      </c>
      <c r="J15" s="45">
        <v>-10745</v>
      </c>
      <c r="K15" s="45">
        <v>0</v>
      </c>
      <c r="L15" s="44">
        <f t="shared" si="1"/>
        <v>-10745</v>
      </c>
      <c r="M15" s="44">
        <f t="shared" si="2"/>
        <v>100000</v>
      </c>
      <c r="N15" s="44">
        <f t="shared" si="2"/>
        <v>0</v>
      </c>
      <c r="O15" s="44">
        <f t="shared" si="2"/>
        <v>0</v>
      </c>
      <c r="P15" s="44">
        <f t="shared" si="3"/>
        <v>100000</v>
      </c>
    </row>
    <row r="16" spans="1:16" s="36" customFormat="1" ht="47.25">
      <c r="A16" s="42" t="s">
        <v>104</v>
      </c>
      <c r="B16" s="42" t="s">
        <v>103</v>
      </c>
      <c r="C16" s="42" t="s">
        <v>23</v>
      </c>
      <c r="D16" s="54" t="s">
        <v>305</v>
      </c>
      <c r="E16" s="45">
        <v>100000</v>
      </c>
      <c r="F16" s="45">
        <v>10745</v>
      </c>
      <c r="G16" s="45">
        <v>0</v>
      </c>
      <c r="H16" s="44">
        <f t="shared" si="0"/>
        <v>110745</v>
      </c>
      <c r="I16" s="45">
        <v>0</v>
      </c>
      <c r="J16" s="45">
        <v>0</v>
      </c>
      <c r="K16" s="45">
        <v>0</v>
      </c>
      <c r="L16" s="44">
        <f t="shared" si="1"/>
        <v>0</v>
      </c>
      <c r="M16" s="44">
        <f t="shared" si="2"/>
        <v>100000</v>
      </c>
      <c r="N16" s="44">
        <f t="shared" si="2"/>
        <v>10745</v>
      </c>
      <c r="O16" s="44">
        <f t="shared" si="2"/>
        <v>0</v>
      </c>
      <c r="P16" s="44">
        <f t="shared" si="3"/>
        <v>110745</v>
      </c>
    </row>
    <row r="17" spans="1:16" s="36" customFormat="1" ht="15.75">
      <c r="A17" s="38"/>
      <c r="B17" s="46" t="s">
        <v>48</v>
      </c>
      <c r="C17" s="38"/>
      <c r="D17" s="55" t="s">
        <v>47</v>
      </c>
      <c r="E17" s="48">
        <v>100000</v>
      </c>
      <c r="F17" s="48">
        <v>10745</v>
      </c>
      <c r="G17" s="48">
        <v>0</v>
      </c>
      <c r="H17" s="47">
        <f t="shared" si="0"/>
        <v>110745</v>
      </c>
      <c r="I17" s="48">
        <v>0</v>
      </c>
      <c r="J17" s="48">
        <v>0</v>
      </c>
      <c r="K17" s="48">
        <v>0</v>
      </c>
      <c r="L17" s="47">
        <f t="shared" si="1"/>
        <v>0</v>
      </c>
      <c r="M17" s="47">
        <f t="shared" si="2"/>
        <v>100000</v>
      </c>
      <c r="N17" s="47">
        <f t="shared" si="2"/>
        <v>10745</v>
      </c>
      <c r="O17" s="47">
        <f t="shared" si="2"/>
        <v>0</v>
      </c>
      <c r="P17" s="47">
        <f t="shared" si="3"/>
        <v>110745</v>
      </c>
    </row>
    <row r="18" spans="1:16" s="36" customFormat="1" ht="47.25">
      <c r="A18" s="42" t="s">
        <v>101</v>
      </c>
      <c r="B18" s="42" t="s">
        <v>100</v>
      </c>
      <c r="C18" s="42" t="s">
        <v>23</v>
      </c>
      <c r="D18" s="54" t="s">
        <v>306</v>
      </c>
      <c r="E18" s="45">
        <v>0</v>
      </c>
      <c r="F18" s="45">
        <v>0</v>
      </c>
      <c r="G18" s="45">
        <v>0</v>
      </c>
      <c r="H18" s="44">
        <f t="shared" si="0"/>
        <v>0</v>
      </c>
      <c r="I18" s="45">
        <v>0</v>
      </c>
      <c r="J18" s="45">
        <v>-10745</v>
      </c>
      <c r="K18" s="45">
        <v>0</v>
      </c>
      <c r="L18" s="44">
        <f t="shared" si="1"/>
        <v>-10745</v>
      </c>
      <c r="M18" s="44">
        <f t="shared" si="2"/>
        <v>0</v>
      </c>
      <c r="N18" s="44">
        <f t="shared" si="2"/>
        <v>-10745</v>
      </c>
      <c r="O18" s="44">
        <f t="shared" si="2"/>
        <v>0</v>
      </c>
      <c r="P18" s="44">
        <f t="shared" si="3"/>
        <v>-10745</v>
      </c>
    </row>
    <row r="19" spans="1:16" s="36" customFormat="1" ht="15.75">
      <c r="A19" s="38"/>
      <c r="B19" s="46" t="s">
        <v>46</v>
      </c>
      <c r="C19" s="38"/>
      <c r="D19" s="55" t="s">
        <v>45</v>
      </c>
      <c r="E19" s="48">
        <v>0</v>
      </c>
      <c r="F19" s="48">
        <v>0</v>
      </c>
      <c r="G19" s="48">
        <v>0</v>
      </c>
      <c r="H19" s="47">
        <f t="shared" si="0"/>
        <v>0</v>
      </c>
      <c r="I19" s="48">
        <v>0</v>
      </c>
      <c r="J19" s="48">
        <v>-10745</v>
      </c>
      <c r="K19" s="48">
        <v>0</v>
      </c>
      <c r="L19" s="47">
        <f t="shared" si="1"/>
        <v>-10745</v>
      </c>
      <c r="M19" s="47">
        <f t="shared" si="2"/>
        <v>0</v>
      </c>
      <c r="N19" s="47">
        <f t="shared" si="2"/>
        <v>-10745</v>
      </c>
      <c r="O19" s="47">
        <f t="shared" si="2"/>
        <v>0</v>
      </c>
      <c r="P19" s="47">
        <f t="shared" si="3"/>
        <v>-10745</v>
      </c>
    </row>
    <row r="20" spans="1:16" s="36" customFormat="1" ht="15.75">
      <c r="A20" s="49"/>
      <c r="B20" s="50" t="s">
        <v>41</v>
      </c>
      <c r="C20" s="49"/>
      <c r="D20" s="40" t="s">
        <v>3</v>
      </c>
      <c r="E20" s="44">
        <v>100000</v>
      </c>
      <c r="F20" s="44">
        <v>10745</v>
      </c>
      <c r="G20" s="44">
        <v>0</v>
      </c>
      <c r="H20" s="44">
        <f t="shared" si="0"/>
        <v>110745</v>
      </c>
      <c r="I20" s="44">
        <v>0</v>
      </c>
      <c r="J20" s="44">
        <v>-10745</v>
      </c>
      <c r="K20" s="44">
        <v>0</v>
      </c>
      <c r="L20" s="44">
        <f t="shared" si="1"/>
        <v>-10745</v>
      </c>
      <c r="M20" s="44">
        <f t="shared" si="2"/>
        <v>100000</v>
      </c>
      <c r="N20" s="44">
        <f t="shared" si="2"/>
        <v>0</v>
      </c>
      <c r="O20" s="44">
        <f t="shared" si="2"/>
        <v>0</v>
      </c>
      <c r="P20" s="44">
        <f t="shared" si="3"/>
        <v>100000</v>
      </c>
    </row>
    <row r="21" spans="1:16" s="36" customFormat="1" ht="15.75"/>
    <row r="22" spans="1:16" s="36" customFormat="1" ht="15.75"/>
    <row r="23" spans="1:16" s="36" customFormat="1" ht="15.75">
      <c r="B23" s="41" t="s">
        <v>66</v>
      </c>
      <c r="I23" s="41" t="s">
        <v>65</v>
      </c>
    </row>
    <row r="24" spans="1:16" s="36" customFormat="1" ht="15.75"/>
    <row r="26" spans="1:16">
      <c r="A26" s="35" t="s">
        <v>58</v>
      </c>
    </row>
    <row r="27" spans="1:16">
      <c r="A27" s="35" t="s">
        <v>59</v>
      </c>
    </row>
    <row r="28" spans="1:16">
      <c r="A28" s="35" t="s">
        <v>60</v>
      </c>
    </row>
    <row r="29" spans="1:16">
      <c r="A29" s="35" t="s">
        <v>61</v>
      </c>
    </row>
  </sheetData>
  <mergeCells count="23">
    <mergeCell ref="F10:F12"/>
    <mergeCell ref="M9:P9"/>
    <mergeCell ref="M10:M12"/>
    <mergeCell ref="N10:N12"/>
    <mergeCell ref="O11:O12"/>
    <mergeCell ref="P10:P12"/>
    <mergeCell ref="G11:G12"/>
    <mergeCell ref="M3:P3"/>
    <mergeCell ref="M4:N4"/>
    <mergeCell ref="H10:H12"/>
    <mergeCell ref="I9:L9"/>
    <mergeCell ref="I10:I12"/>
    <mergeCell ref="J10:J12"/>
    <mergeCell ref="K11:K12"/>
    <mergeCell ref="L10:L12"/>
    <mergeCell ref="A6:P6"/>
    <mergeCell ref="A7:P7"/>
    <mergeCell ref="A9:A12"/>
    <mergeCell ref="B9:B12"/>
    <mergeCell ref="C9:C12"/>
    <mergeCell ref="D9:D12"/>
    <mergeCell ref="E9:H9"/>
    <mergeCell ref="E10:E12"/>
  </mergeCells>
  <pageMargins left="0.2" right="0.2" top="0.66" bottom="0.39370078740157499" header="0" footer="0"/>
  <pageSetup paperSize="9" scale="73" fitToHeight="50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5"/>
  <sheetViews>
    <sheetView tabSelected="1" topLeftCell="A7" zoomScaleNormal="100" workbookViewId="0">
      <selection activeCell="U15" sqref="U15"/>
    </sheetView>
  </sheetViews>
  <sheetFormatPr defaultRowHeight="12.75"/>
  <cols>
    <col min="1" max="1" width="14" style="58" customWidth="1"/>
    <col min="2" max="2" width="21.7109375" style="58" customWidth="1"/>
    <col min="3" max="4" width="5.140625" style="58" customWidth="1"/>
    <col min="5" max="5" width="10.85546875" style="58" customWidth="1"/>
    <col min="6" max="6" width="13.7109375" style="58" customWidth="1"/>
    <col min="7" max="7" width="13.140625" style="58" customWidth="1"/>
    <col min="8" max="9" width="13" style="58" customWidth="1"/>
    <col min="10" max="10" width="11.140625" style="58" customWidth="1"/>
    <col min="11" max="11" width="12.85546875" style="58" customWidth="1"/>
    <col min="12" max="12" width="10.140625" style="58" customWidth="1"/>
    <col min="13" max="13" width="12.5703125" style="58" customWidth="1"/>
    <col min="14" max="16" width="11.140625" style="58" customWidth="1"/>
    <col min="17" max="17" width="13" style="58" customWidth="1"/>
    <col min="18" max="18" width="6.5703125" style="58" customWidth="1"/>
    <col min="19" max="19" width="6.42578125" style="58" customWidth="1"/>
    <col min="20" max="20" width="7.5703125" style="58" customWidth="1"/>
    <col min="21" max="21" width="14" style="58" customWidth="1"/>
    <col min="22" max="261" width="8.7109375" style="58"/>
    <col min="262" max="262" width="12.140625" style="58" customWidth="1"/>
    <col min="263" max="263" width="21.7109375" style="58" customWidth="1"/>
    <col min="264" max="264" width="13" style="58" customWidth="1"/>
    <col min="265" max="265" width="11.140625" style="58" customWidth="1"/>
    <col min="266" max="266" width="12.42578125" style="58" customWidth="1"/>
    <col min="267" max="267" width="13.42578125" style="58" customWidth="1"/>
    <col min="268" max="269" width="11.140625" style="58" customWidth="1"/>
    <col min="270" max="270" width="13.7109375" style="58" customWidth="1"/>
    <col min="271" max="272" width="11.140625" style="58" customWidth="1"/>
    <col min="273" max="273" width="12.5703125" style="58" customWidth="1"/>
    <col min="274" max="276" width="11.140625" style="58" customWidth="1"/>
    <col min="277" max="277" width="11.85546875" style="58" customWidth="1"/>
    <col min="278" max="517" width="8.7109375" style="58"/>
    <col min="518" max="518" width="12.140625" style="58" customWidth="1"/>
    <col min="519" max="519" width="21.7109375" style="58" customWidth="1"/>
    <col min="520" max="520" width="13" style="58" customWidth="1"/>
    <col min="521" max="521" width="11.140625" style="58" customWidth="1"/>
    <col min="522" max="522" width="12.42578125" style="58" customWidth="1"/>
    <col min="523" max="523" width="13.42578125" style="58" customWidth="1"/>
    <col min="524" max="525" width="11.140625" style="58" customWidth="1"/>
    <col min="526" max="526" width="13.7109375" style="58" customWidth="1"/>
    <col min="527" max="528" width="11.140625" style="58" customWidth="1"/>
    <col min="529" max="529" width="12.5703125" style="58" customWidth="1"/>
    <col min="530" max="532" width="11.140625" style="58" customWidth="1"/>
    <col min="533" max="533" width="11.85546875" style="58" customWidth="1"/>
    <col min="534" max="773" width="8.7109375" style="58"/>
    <col min="774" max="774" width="12.140625" style="58" customWidth="1"/>
    <col min="775" max="775" width="21.7109375" style="58" customWidth="1"/>
    <col min="776" max="776" width="13" style="58" customWidth="1"/>
    <col min="777" max="777" width="11.140625" style="58" customWidth="1"/>
    <col min="778" max="778" width="12.42578125" style="58" customWidth="1"/>
    <col min="779" max="779" width="13.42578125" style="58" customWidth="1"/>
    <col min="780" max="781" width="11.140625" style="58" customWidth="1"/>
    <col min="782" max="782" width="13.7109375" style="58" customWidth="1"/>
    <col min="783" max="784" width="11.140625" style="58" customWidth="1"/>
    <col min="785" max="785" width="12.5703125" style="58" customWidth="1"/>
    <col min="786" max="788" width="11.140625" style="58" customWidth="1"/>
    <col min="789" max="789" width="11.85546875" style="58" customWidth="1"/>
    <col min="790" max="1029" width="8.7109375" style="58"/>
    <col min="1030" max="1030" width="12.140625" style="58" customWidth="1"/>
    <col min="1031" max="1031" width="21.7109375" style="58" customWidth="1"/>
    <col min="1032" max="1032" width="13" style="58" customWidth="1"/>
    <col min="1033" max="1033" width="11.140625" style="58" customWidth="1"/>
    <col min="1034" max="1034" width="12.42578125" style="58" customWidth="1"/>
    <col min="1035" max="1035" width="13.42578125" style="58" customWidth="1"/>
    <col min="1036" max="1037" width="11.140625" style="58" customWidth="1"/>
    <col min="1038" max="1038" width="13.7109375" style="58" customWidth="1"/>
    <col min="1039" max="1040" width="11.140625" style="58" customWidth="1"/>
    <col min="1041" max="1041" width="12.5703125" style="58" customWidth="1"/>
    <col min="1042" max="1044" width="11.140625" style="58" customWidth="1"/>
    <col min="1045" max="1045" width="11.85546875" style="58" customWidth="1"/>
    <col min="1046" max="1285" width="8.7109375" style="58"/>
    <col min="1286" max="1286" width="12.140625" style="58" customWidth="1"/>
    <col min="1287" max="1287" width="21.7109375" style="58" customWidth="1"/>
    <col min="1288" max="1288" width="13" style="58" customWidth="1"/>
    <col min="1289" max="1289" width="11.140625" style="58" customWidth="1"/>
    <col min="1290" max="1290" width="12.42578125" style="58" customWidth="1"/>
    <col min="1291" max="1291" width="13.42578125" style="58" customWidth="1"/>
    <col min="1292" max="1293" width="11.140625" style="58" customWidth="1"/>
    <col min="1294" max="1294" width="13.7109375" style="58" customWidth="1"/>
    <col min="1295" max="1296" width="11.140625" style="58" customWidth="1"/>
    <col min="1297" max="1297" width="12.5703125" style="58" customWidth="1"/>
    <col min="1298" max="1300" width="11.140625" style="58" customWidth="1"/>
    <col min="1301" max="1301" width="11.85546875" style="58" customWidth="1"/>
    <col min="1302" max="1541" width="8.7109375" style="58"/>
    <col min="1542" max="1542" width="12.140625" style="58" customWidth="1"/>
    <col min="1543" max="1543" width="21.7109375" style="58" customWidth="1"/>
    <col min="1544" max="1544" width="13" style="58" customWidth="1"/>
    <col min="1545" max="1545" width="11.140625" style="58" customWidth="1"/>
    <col min="1546" max="1546" width="12.42578125" style="58" customWidth="1"/>
    <col min="1547" max="1547" width="13.42578125" style="58" customWidth="1"/>
    <col min="1548" max="1549" width="11.140625" style="58" customWidth="1"/>
    <col min="1550" max="1550" width="13.7109375" style="58" customWidth="1"/>
    <col min="1551" max="1552" width="11.140625" style="58" customWidth="1"/>
    <col min="1553" max="1553" width="12.5703125" style="58" customWidth="1"/>
    <col min="1554" max="1556" width="11.140625" style="58" customWidth="1"/>
    <col min="1557" max="1557" width="11.85546875" style="58" customWidth="1"/>
    <col min="1558" max="1797" width="8.7109375" style="58"/>
    <col min="1798" max="1798" width="12.140625" style="58" customWidth="1"/>
    <col min="1799" max="1799" width="21.7109375" style="58" customWidth="1"/>
    <col min="1800" max="1800" width="13" style="58" customWidth="1"/>
    <col min="1801" max="1801" width="11.140625" style="58" customWidth="1"/>
    <col min="1802" max="1802" width="12.42578125" style="58" customWidth="1"/>
    <col min="1803" max="1803" width="13.42578125" style="58" customWidth="1"/>
    <col min="1804" max="1805" width="11.140625" style="58" customWidth="1"/>
    <col min="1806" max="1806" width="13.7109375" style="58" customWidth="1"/>
    <col min="1807" max="1808" width="11.140625" style="58" customWidth="1"/>
    <col min="1809" max="1809" width="12.5703125" style="58" customWidth="1"/>
    <col min="1810" max="1812" width="11.140625" style="58" customWidth="1"/>
    <col min="1813" max="1813" width="11.85546875" style="58" customWidth="1"/>
    <col min="1814" max="2053" width="8.7109375" style="58"/>
    <col min="2054" max="2054" width="12.140625" style="58" customWidth="1"/>
    <col min="2055" max="2055" width="21.7109375" style="58" customWidth="1"/>
    <col min="2056" max="2056" width="13" style="58" customWidth="1"/>
    <col min="2057" max="2057" width="11.140625" style="58" customWidth="1"/>
    <col min="2058" max="2058" width="12.42578125" style="58" customWidth="1"/>
    <col min="2059" max="2059" width="13.42578125" style="58" customWidth="1"/>
    <col min="2060" max="2061" width="11.140625" style="58" customWidth="1"/>
    <col min="2062" max="2062" width="13.7109375" style="58" customWidth="1"/>
    <col min="2063" max="2064" width="11.140625" style="58" customWidth="1"/>
    <col min="2065" max="2065" width="12.5703125" style="58" customWidth="1"/>
    <col min="2066" max="2068" width="11.140625" style="58" customWidth="1"/>
    <col min="2069" max="2069" width="11.85546875" style="58" customWidth="1"/>
    <col min="2070" max="2309" width="8.7109375" style="58"/>
    <col min="2310" max="2310" width="12.140625" style="58" customWidth="1"/>
    <col min="2311" max="2311" width="21.7109375" style="58" customWidth="1"/>
    <col min="2312" max="2312" width="13" style="58" customWidth="1"/>
    <col min="2313" max="2313" width="11.140625" style="58" customWidth="1"/>
    <col min="2314" max="2314" width="12.42578125" style="58" customWidth="1"/>
    <col min="2315" max="2315" width="13.42578125" style="58" customWidth="1"/>
    <col min="2316" max="2317" width="11.140625" style="58" customWidth="1"/>
    <col min="2318" max="2318" width="13.7109375" style="58" customWidth="1"/>
    <col min="2319" max="2320" width="11.140625" style="58" customWidth="1"/>
    <col min="2321" max="2321" width="12.5703125" style="58" customWidth="1"/>
    <col min="2322" max="2324" width="11.140625" style="58" customWidth="1"/>
    <col min="2325" max="2325" width="11.85546875" style="58" customWidth="1"/>
    <col min="2326" max="2565" width="8.7109375" style="58"/>
    <col min="2566" max="2566" width="12.140625" style="58" customWidth="1"/>
    <col min="2567" max="2567" width="21.7109375" style="58" customWidth="1"/>
    <col min="2568" max="2568" width="13" style="58" customWidth="1"/>
    <col min="2569" max="2569" width="11.140625" style="58" customWidth="1"/>
    <col min="2570" max="2570" width="12.42578125" style="58" customWidth="1"/>
    <col min="2571" max="2571" width="13.42578125" style="58" customWidth="1"/>
    <col min="2572" max="2573" width="11.140625" style="58" customWidth="1"/>
    <col min="2574" max="2574" width="13.7109375" style="58" customWidth="1"/>
    <col min="2575" max="2576" width="11.140625" style="58" customWidth="1"/>
    <col min="2577" max="2577" width="12.5703125" style="58" customWidth="1"/>
    <col min="2578" max="2580" width="11.140625" style="58" customWidth="1"/>
    <col min="2581" max="2581" width="11.85546875" style="58" customWidth="1"/>
    <col min="2582" max="2821" width="8.7109375" style="58"/>
    <col min="2822" max="2822" width="12.140625" style="58" customWidth="1"/>
    <col min="2823" max="2823" width="21.7109375" style="58" customWidth="1"/>
    <col min="2824" max="2824" width="13" style="58" customWidth="1"/>
    <col min="2825" max="2825" width="11.140625" style="58" customWidth="1"/>
    <col min="2826" max="2826" width="12.42578125" style="58" customWidth="1"/>
    <col min="2827" max="2827" width="13.42578125" style="58" customWidth="1"/>
    <col min="2828" max="2829" width="11.140625" style="58" customWidth="1"/>
    <col min="2830" max="2830" width="13.7109375" style="58" customWidth="1"/>
    <col min="2831" max="2832" width="11.140625" style="58" customWidth="1"/>
    <col min="2833" max="2833" width="12.5703125" style="58" customWidth="1"/>
    <col min="2834" max="2836" width="11.140625" style="58" customWidth="1"/>
    <col min="2837" max="2837" width="11.85546875" style="58" customWidth="1"/>
    <col min="2838" max="3077" width="8.7109375" style="58"/>
    <col min="3078" max="3078" width="12.140625" style="58" customWidth="1"/>
    <col min="3079" max="3079" width="21.7109375" style="58" customWidth="1"/>
    <col min="3080" max="3080" width="13" style="58" customWidth="1"/>
    <col min="3081" max="3081" width="11.140625" style="58" customWidth="1"/>
    <col min="3082" max="3082" width="12.42578125" style="58" customWidth="1"/>
    <col min="3083" max="3083" width="13.42578125" style="58" customWidth="1"/>
    <col min="3084" max="3085" width="11.140625" style="58" customWidth="1"/>
    <col min="3086" max="3086" width="13.7109375" style="58" customWidth="1"/>
    <col min="3087" max="3088" width="11.140625" style="58" customWidth="1"/>
    <col min="3089" max="3089" width="12.5703125" style="58" customWidth="1"/>
    <col min="3090" max="3092" width="11.140625" style="58" customWidth="1"/>
    <col min="3093" max="3093" width="11.85546875" style="58" customWidth="1"/>
    <col min="3094" max="3333" width="8.7109375" style="58"/>
    <col min="3334" max="3334" width="12.140625" style="58" customWidth="1"/>
    <col min="3335" max="3335" width="21.7109375" style="58" customWidth="1"/>
    <col min="3336" max="3336" width="13" style="58" customWidth="1"/>
    <col min="3337" max="3337" width="11.140625" style="58" customWidth="1"/>
    <col min="3338" max="3338" width="12.42578125" style="58" customWidth="1"/>
    <col min="3339" max="3339" width="13.42578125" style="58" customWidth="1"/>
    <col min="3340" max="3341" width="11.140625" style="58" customWidth="1"/>
    <col min="3342" max="3342" width="13.7109375" style="58" customWidth="1"/>
    <col min="3343" max="3344" width="11.140625" style="58" customWidth="1"/>
    <col min="3345" max="3345" width="12.5703125" style="58" customWidth="1"/>
    <col min="3346" max="3348" width="11.140625" style="58" customWidth="1"/>
    <col min="3349" max="3349" width="11.85546875" style="58" customWidth="1"/>
    <col min="3350" max="3589" width="8.7109375" style="58"/>
    <col min="3590" max="3590" width="12.140625" style="58" customWidth="1"/>
    <col min="3591" max="3591" width="21.7109375" style="58" customWidth="1"/>
    <col min="3592" max="3592" width="13" style="58" customWidth="1"/>
    <col min="3593" max="3593" width="11.140625" style="58" customWidth="1"/>
    <col min="3594" max="3594" width="12.42578125" style="58" customWidth="1"/>
    <col min="3595" max="3595" width="13.42578125" style="58" customWidth="1"/>
    <col min="3596" max="3597" width="11.140625" style="58" customWidth="1"/>
    <col min="3598" max="3598" width="13.7109375" style="58" customWidth="1"/>
    <col min="3599" max="3600" width="11.140625" style="58" customWidth="1"/>
    <col min="3601" max="3601" width="12.5703125" style="58" customWidth="1"/>
    <col min="3602" max="3604" width="11.140625" style="58" customWidth="1"/>
    <col min="3605" max="3605" width="11.85546875" style="58" customWidth="1"/>
    <col min="3606" max="3845" width="8.7109375" style="58"/>
    <col min="3846" max="3846" width="12.140625" style="58" customWidth="1"/>
    <col min="3847" max="3847" width="21.7109375" style="58" customWidth="1"/>
    <col min="3848" max="3848" width="13" style="58" customWidth="1"/>
    <col min="3849" max="3849" width="11.140625" style="58" customWidth="1"/>
    <col min="3850" max="3850" width="12.42578125" style="58" customWidth="1"/>
    <col min="3851" max="3851" width="13.42578125" style="58" customWidth="1"/>
    <col min="3852" max="3853" width="11.140625" style="58" customWidth="1"/>
    <col min="3854" max="3854" width="13.7109375" style="58" customWidth="1"/>
    <col min="3855" max="3856" width="11.140625" style="58" customWidth="1"/>
    <col min="3857" max="3857" width="12.5703125" style="58" customWidth="1"/>
    <col min="3858" max="3860" width="11.140625" style="58" customWidth="1"/>
    <col min="3861" max="3861" width="11.85546875" style="58" customWidth="1"/>
    <col min="3862" max="4101" width="8.7109375" style="58"/>
    <col min="4102" max="4102" width="12.140625" style="58" customWidth="1"/>
    <col min="4103" max="4103" width="21.7109375" style="58" customWidth="1"/>
    <col min="4104" max="4104" width="13" style="58" customWidth="1"/>
    <col min="4105" max="4105" width="11.140625" style="58" customWidth="1"/>
    <col min="4106" max="4106" width="12.42578125" style="58" customWidth="1"/>
    <col min="4107" max="4107" width="13.42578125" style="58" customWidth="1"/>
    <col min="4108" max="4109" width="11.140625" style="58" customWidth="1"/>
    <col min="4110" max="4110" width="13.7109375" style="58" customWidth="1"/>
    <col min="4111" max="4112" width="11.140625" style="58" customWidth="1"/>
    <col min="4113" max="4113" width="12.5703125" style="58" customWidth="1"/>
    <col min="4114" max="4116" width="11.140625" style="58" customWidth="1"/>
    <col min="4117" max="4117" width="11.85546875" style="58" customWidth="1"/>
    <col min="4118" max="4357" width="8.7109375" style="58"/>
    <col min="4358" max="4358" width="12.140625" style="58" customWidth="1"/>
    <col min="4359" max="4359" width="21.7109375" style="58" customWidth="1"/>
    <col min="4360" max="4360" width="13" style="58" customWidth="1"/>
    <col min="4361" max="4361" width="11.140625" style="58" customWidth="1"/>
    <col min="4362" max="4362" width="12.42578125" style="58" customWidth="1"/>
    <col min="4363" max="4363" width="13.42578125" style="58" customWidth="1"/>
    <col min="4364" max="4365" width="11.140625" style="58" customWidth="1"/>
    <col min="4366" max="4366" width="13.7109375" style="58" customWidth="1"/>
    <col min="4367" max="4368" width="11.140625" style="58" customWidth="1"/>
    <col min="4369" max="4369" width="12.5703125" style="58" customWidth="1"/>
    <col min="4370" max="4372" width="11.140625" style="58" customWidth="1"/>
    <col min="4373" max="4373" width="11.85546875" style="58" customWidth="1"/>
    <col min="4374" max="4613" width="8.7109375" style="58"/>
    <col min="4614" max="4614" width="12.140625" style="58" customWidth="1"/>
    <col min="4615" max="4615" width="21.7109375" style="58" customWidth="1"/>
    <col min="4616" max="4616" width="13" style="58" customWidth="1"/>
    <col min="4617" max="4617" width="11.140625" style="58" customWidth="1"/>
    <col min="4618" max="4618" width="12.42578125" style="58" customWidth="1"/>
    <col min="4619" max="4619" width="13.42578125" style="58" customWidth="1"/>
    <col min="4620" max="4621" width="11.140625" style="58" customWidth="1"/>
    <col min="4622" max="4622" width="13.7109375" style="58" customWidth="1"/>
    <col min="4623" max="4624" width="11.140625" style="58" customWidth="1"/>
    <col min="4625" max="4625" width="12.5703125" style="58" customWidth="1"/>
    <col min="4626" max="4628" width="11.140625" style="58" customWidth="1"/>
    <col min="4629" max="4629" width="11.85546875" style="58" customWidth="1"/>
    <col min="4630" max="4869" width="8.7109375" style="58"/>
    <col min="4870" max="4870" width="12.140625" style="58" customWidth="1"/>
    <col min="4871" max="4871" width="21.7109375" style="58" customWidth="1"/>
    <col min="4872" max="4872" width="13" style="58" customWidth="1"/>
    <col min="4873" max="4873" width="11.140625" style="58" customWidth="1"/>
    <col min="4874" max="4874" width="12.42578125" style="58" customWidth="1"/>
    <col min="4875" max="4875" width="13.42578125" style="58" customWidth="1"/>
    <col min="4876" max="4877" width="11.140625" style="58" customWidth="1"/>
    <col min="4878" max="4878" width="13.7109375" style="58" customWidth="1"/>
    <col min="4879" max="4880" width="11.140625" style="58" customWidth="1"/>
    <col min="4881" max="4881" width="12.5703125" style="58" customWidth="1"/>
    <col min="4882" max="4884" width="11.140625" style="58" customWidth="1"/>
    <col min="4885" max="4885" width="11.85546875" style="58" customWidth="1"/>
    <col min="4886" max="5125" width="8.7109375" style="58"/>
    <col min="5126" max="5126" width="12.140625" style="58" customWidth="1"/>
    <col min="5127" max="5127" width="21.7109375" style="58" customWidth="1"/>
    <col min="5128" max="5128" width="13" style="58" customWidth="1"/>
    <col min="5129" max="5129" width="11.140625" style="58" customWidth="1"/>
    <col min="5130" max="5130" width="12.42578125" style="58" customWidth="1"/>
    <col min="5131" max="5131" width="13.42578125" style="58" customWidth="1"/>
    <col min="5132" max="5133" width="11.140625" style="58" customWidth="1"/>
    <col min="5134" max="5134" width="13.7109375" style="58" customWidth="1"/>
    <col min="5135" max="5136" width="11.140625" style="58" customWidth="1"/>
    <col min="5137" max="5137" width="12.5703125" style="58" customWidth="1"/>
    <col min="5138" max="5140" width="11.140625" style="58" customWidth="1"/>
    <col min="5141" max="5141" width="11.85546875" style="58" customWidth="1"/>
    <col min="5142" max="5381" width="8.7109375" style="58"/>
    <col min="5382" max="5382" width="12.140625" style="58" customWidth="1"/>
    <col min="5383" max="5383" width="21.7109375" style="58" customWidth="1"/>
    <col min="5384" max="5384" width="13" style="58" customWidth="1"/>
    <col min="5385" max="5385" width="11.140625" style="58" customWidth="1"/>
    <col min="5386" max="5386" width="12.42578125" style="58" customWidth="1"/>
    <col min="5387" max="5387" width="13.42578125" style="58" customWidth="1"/>
    <col min="5388" max="5389" width="11.140625" style="58" customWidth="1"/>
    <col min="5390" max="5390" width="13.7109375" style="58" customWidth="1"/>
    <col min="5391" max="5392" width="11.140625" style="58" customWidth="1"/>
    <col min="5393" max="5393" width="12.5703125" style="58" customWidth="1"/>
    <col min="5394" max="5396" width="11.140625" style="58" customWidth="1"/>
    <col min="5397" max="5397" width="11.85546875" style="58" customWidth="1"/>
    <col min="5398" max="5637" width="8.7109375" style="58"/>
    <col min="5638" max="5638" width="12.140625" style="58" customWidth="1"/>
    <col min="5639" max="5639" width="21.7109375" style="58" customWidth="1"/>
    <col min="5640" max="5640" width="13" style="58" customWidth="1"/>
    <col min="5641" max="5641" width="11.140625" style="58" customWidth="1"/>
    <col min="5642" max="5642" width="12.42578125" style="58" customWidth="1"/>
    <col min="5643" max="5643" width="13.42578125" style="58" customWidth="1"/>
    <col min="5644" max="5645" width="11.140625" style="58" customWidth="1"/>
    <col min="5646" max="5646" width="13.7109375" style="58" customWidth="1"/>
    <col min="5647" max="5648" width="11.140625" style="58" customWidth="1"/>
    <col min="5649" max="5649" width="12.5703125" style="58" customWidth="1"/>
    <col min="5650" max="5652" width="11.140625" style="58" customWidth="1"/>
    <col min="5653" max="5653" width="11.85546875" style="58" customWidth="1"/>
    <col min="5654" max="5893" width="8.7109375" style="58"/>
    <col min="5894" max="5894" width="12.140625" style="58" customWidth="1"/>
    <col min="5895" max="5895" width="21.7109375" style="58" customWidth="1"/>
    <col min="5896" max="5896" width="13" style="58" customWidth="1"/>
    <col min="5897" max="5897" width="11.140625" style="58" customWidth="1"/>
    <col min="5898" max="5898" width="12.42578125" style="58" customWidth="1"/>
    <col min="5899" max="5899" width="13.42578125" style="58" customWidth="1"/>
    <col min="5900" max="5901" width="11.140625" style="58" customWidth="1"/>
    <col min="5902" max="5902" width="13.7109375" style="58" customWidth="1"/>
    <col min="5903" max="5904" width="11.140625" style="58" customWidth="1"/>
    <col min="5905" max="5905" width="12.5703125" style="58" customWidth="1"/>
    <col min="5906" max="5908" width="11.140625" style="58" customWidth="1"/>
    <col min="5909" max="5909" width="11.85546875" style="58" customWidth="1"/>
    <col min="5910" max="6149" width="8.7109375" style="58"/>
    <col min="6150" max="6150" width="12.140625" style="58" customWidth="1"/>
    <col min="6151" max="6151" width="21.7109375" style="58" customWidth="1"/>
    <col min="6152" max="6152" width="13" style="58" customWidth="1"/>
    <col min="6153" max="6153" width="11.140625" style="58" customWidth="1"/>
    <col min="6154" max="6154" width="12.42578125" style="58" customWidth="1"/>
    <col min="6155" max="6155" width="13.42578125" style="58" customWidth="1"/>
    <col min="6156" max="6157" width="11.140625" style="58" customWidth="1"/>
    <col min="6158" max="6158" width="13.7109375" style="58" customWidth="1"/>
    <col min="6159" max="6160" width="11.140625" style="58" customWidth="1"/>
    <col min="6161" max="6161" width="12.5703125" style="58" customWidth="1"/>
    <col min="6162" max="6164" width="11.140625" style="58" customWidth="1"/>
    <col min="6165" max="6165" width="11.85546875" style="58" customWidth="1"/>
    <col min="6166" max="6405" width="8.7109375" style="58"/>
    <col min="6406" max="6406" width="12.140625" style="58" customWidth="1"/>
    <col min="6407" max="6407" width="21.7109375" style="58" customWidth="1"/>
    <col min="6408" max="6408" width="13" style="58" customWidth="1"/>
    <col min="6409" max="6409" width="11.140625" style="58" customWidth="1"/>
    <col min="6410" max="6410" width="12.42578125" style="58" customWidth="1"/>
    <col min="6411" max="6411" width="13.42578125" style="58" customWidth="1"/>
    <col min="6412" max="6413" width="11.140625" style="58" customWidth="1"/>
    <col min="6414" max="6414" width="13.7109375" style="58" customWidth="1"/>
    <col min="6415" max="6416" width="11.140625" style="58" customWidth="1"/>
    <col min="6417" max="6417" width="12.5703125" style="58" customWidth="1"/>
    <col min="6418" max="6420" width="11.140625" style="58" customWidth="1"/>
    <col min="6421" max="6421" width="11.85546875" style="58" customWidth="1"/>
    <col min="6422" max="6661" width="8.7109375" style="58"/>
    <col min="6662" max="6662" width="12.140625" style="58" customWidth="1"/>
    <col min="6663" max="6663" width="21.7109375" style="58" customWidth="1"/>
    <col min="6664" max="6664" width="13" style="58" customWidth="1"/>
    <col min="6665" max="6665" width="11.140625" style="58" customWidth="1"/>
    <col min="6666" max="6666" width="12.42578125" style="58" customWidth="1"/>
    <col min="6667" max="6667" width="13.42578125" style="58" customWidth="1"/>
    <col min="6668" max="6669" width="11.140625" style="58" customWidth="1"/>
    <col min="6670" max="6670" width="13.7109375" style="58" customWidth="1"/>
    <col min="6671" max="6672" width="11.140625" style="58" customWidth="1"/>
    <col min="6673" max="6673" width="12.5703125" style="58" customWidth="1"/>
    <col min="6674" max="6676" width="11.140625" style="58" customWidth="1"/>
    <col min="6677" max="6677" width="11.85546875" style="58" customWidth="1"/>
    <col min="6678" max="6917" width="8.7109375" style="58"/>
    <col min="6918" max="6918" width="12.140625" style="58" customWidth="1"/>
    <col min="6919" max="6919" width="21.7109375" style="58" customWidth="1"/>
    <col min="6920" max="6920" width="13" style="58" customWidth="1"/>
    <col min="6921" max="6921" width="11.140625" style="58" customWidth="1"/>
    <col min="6922" max="6922" width="12.42578125" style="58" customWidth="1"/>
    <col min="6923" max="6923" width="13.42578125" style="58" customWidth="1"/>
    <col min="6924" max="6925" width="11.140625" style="58" customWidth="1"/>
    <col min="6926" max="6926" width="13.7109375" style="58" customWidth="1"/>
    <col min="6927" max="6928" width="11.140625" style="58" customWidth="1"/>
    <col min="6929" max="6929" width="12.5703125" style="58" customWidth="1"/>
    <col min="6930" max="6932" width="11.140625" style="58" customWidth="1"/>
    <col min="6933" max="6933" width="11.85546875" style="58" customWidth="1"/>
    <col min="6934" max="7173" width="8.7109375" style="58"/>
    <col min="7174" max="7174" width="12.140625" style="58" customWidth="1"/>
    <col min="7175" max="7175" width="21.7109375" style="58" customWidth="1"/>
    <col min="7176" max="7176" width="13" style="58" customWidth="1"/>
    <col min="7177" max="7177" width="11.140625" style="58" customWidth="1"/>
    <col min="7178" max="7178" width="12.42578125" style="58" customWidth="1"/>
    <col min="7179" max="7179" width="13.42578125" style="58" customWidth="1"/>
    <col min="7180" max="7181" width="11.140625" style="58" customWidth="1"/>
    <col min="7182" max="7182" width="13.7109375" style="58" customWidth="1"/>
    <col min="7183" max="7184" width="11.140625" style="58" customWidth="1"/>
    <col min="7185" max="7185" width="12.5703125" style="58" customWidth="1"/>
    <col min="7186" max="7188" width="11.140625" style="58" customWidth="1"/>
    <col min="7189" max="7189" width="11.85546875" style="58" customWidth="1"/>
    <col min="7190" max="7429" width="8.7109375" style="58"/>
    <col min="7430" max="7430" width="12.140625" style="58" customWidth="1"/>
    <col min="7431" max="7431" width="21.7109375" style="58" customWidth="1"/>
    <col min="7432" max="7432" width="13" style="58" customWidth="1"/>
    <col min="7433" max="7433" width="11.140625" style="58" customWidth="1"/>
    <col min="7434" max="7434" width="12.42578125" style="58" customWidth="1"/>
    <col min="7435" max="7435" width="13.42578125" style="58" customWidth="1"/>
    <col min="7436" max="7437" width="11.140625" style="58" customWidth="1"/>
    <col min="7438" max="7438" width="13.7109375" style="58" customWidth="1"/>
    <col min="7439" max="7440" width="11.140625" style="58" customWidth="1"/>
    <col min="7441" max="7441" width="12.5703125" style="58" customWidth="1"/>
    <col min="7442" max="7444" width="11.140625" style="58" customWidth="1"/>
    <col min="7445" max="7445" width="11.85546875" style="58" customWidth="1"/>
    <col min="7446" max="7685" width="8.7109375" style="58"/>
    <col min="7686" max="7686" width="12.140625" style="58" customWidth="1"/>
    <col min="7687" max="7687" width="21.7109375" style="58" customWidth="1"/>
    <col min="7688" max="7688" width="13" style="58" customWidth="1"/>
    <col min="7689" max="7689" width="11.140625" style="58" customWidth="1"/>
    <col min="7690" max="7690" width="12.42578125" style="58" customWidth="1"/>
    <col min="7691" max="7691" width="13.42578125" style="58" customWidth="1"/>
    <col min="7692" max="7693" width="11.140625" style="58" customWidth="1"/>
    <col min="7694" max="7694" width="13.7109375" style="58" customWidth="1"/>
    <col min="7695" max="7696" width="11.140625" style="58" customWidth="1"/>
    <col min="7697" max="7697" width="12.5703125" style="58" customWidth="1"/>
    <col min="7698" max="7700" width="11.140625" style="58" customWidth="1"/>
    <col min="7701" max="7701" width="11.85546875" style="58" customWidth="1"/>
    <col min="7702" max="7941" width="8.7109375" style="58"/>
    <col min="7942" max="7942" width="12.140625" style="58" customWidth="1"/>
    <col min="7943" max="7943" width="21.7109375" style="58" customWidth="1"/>
    <col min="7944" max="7944" width="13" style="58" customWidth="1"/>
    <col min="7945" max="7945" width="11.140625" style="58" customWidth="1"/>
    <col min="7946" max="7946" width="12.42578125" style="58" customWidth="1"/>
    <col min="7947" max="7947" width="13.42578125" style="58" customWidth="1"/>
    <col min="7948" max="7949" width="11.140625" style="58" customWidth="1"/>
    <col min="7950" max="7950" width="13.7109375" style="58" customWidth="1"/>
    <col min="7951" max="7952" width="11.140625" style="58" customWidth="1"/>
    <col min="7953" max="7953" width="12.5703125" style="58" customWidth="1"/>
    <col min="7954" max="7956" width="11.140625" style="58" customWidth="1"/>
    <col min="7957" max="7957" width="11.85546875" style="58" customWidth="1"/>
    <col min="7958" max="8197" width="8.7109375" style="58"/>
    <col min="8198" max="8198" width="12.140625" style="58" customWidth="1"/>
    <col min="8199" max="8199" width="21.7109375" style="58" customWidth="1"/>
    <col min="8200" max="8200" width="13" style="58" customWidth="1"/>
    <col min="8201" max="8201" width="11.140625" style="58" customWidth="1"/>
    <col min="8202" max="8202" width="12.42578125" style="58" customWidth="1"/>
    <col min="8203" max="8203" width="13.42578125" style="58" customWidth="1"/>
    <col min="8204" max="8205" width="11.140625" style="58" customWidth="1"/>
    <col min="8206" max="8206" width="13.7109375" style="58" customWidth="1"/>
    <col min="8207" max="8208" width="11.140625" style="58" customWidth="1"/>
    <col min="8209" max="8209" width="12.5703125" style="58" customWidth="1"/>
    <col min="8210" max="8212" width="11.140625" style="58" customWidth="1"/>
    <col min="8213" max="8213" width="11.85546875" style="58" customWidth="1"/>
    <col min="8214" max="8453" width="8.7109375" style="58"/>
    <col min="8454" max="8454" width="12.140625" style="58" customWidth="1"/>
    <col min="8455" max="8455" width="21.7109375" style="58" customWidth="1"/>
    <col min="8456" max="8456" width="13" style="58" customWidth="1"/>
    <col min="8457" max="8457" width="11.140625" style="58" customWidth="1"/>
    <col min="8458" max="8458" width="12.42578125" style="58" customWidth="1"/>
    <col min="8459" max="8459" width="13.42578125" style="58" customWidth="1"/>
    <col min="8460" max="8461" width="11.140625" style="58" customWidth="1"/>
    <col min="8462" max="8462" width="13.7109375" style="58" customWidth="1"/>
    <col min="8463" max="8464" width="11.140625" style="58" customWidth="1"/>
    <col min="8465" max="8465" width="12.5703125" style="58" customWidth="1"/>
    <col min="8466" max="8468" width="11.140625" style="58" customWidth="1"/>
    <col min="8469" max="8469" width="11.85546875" style="58" customWidth="1"/>
    <col min="8470" max="8709" width="8.7109375" style="58"/>
    <col min="8710" max="8710" width="12.140625" style="58" customWidth="1"/>
    <col min="8711" max="8711" width="21.7109375" style="58" customWidth="1"/>
    <col min="8712" max="8712" width="13" style="58" customWidth="1"/>
    <col min="8713" max="8713" width="11.140625" style="58" customWidth="1"/>
    <col min="8714" max="8714" width="12.42578125" style="58" customWidth="1"/>
    <col min="8715" max="8715" width="13.42578125" style="58" customWidth="1"/>
    <col min="8716" max="8717" width="11.140625" style="58" customWidth="1"/>
    <col min="8718" max="8718" width="13.7109375" style="58" customWidth="1"/>
    <col min="8719" max="8720" width="11.140625" style="58" customWidth="1"/>
    <col min="8721" max="8721" width="12.5703125" style="58" customWidth="1"/>
    <col min="8722" max="8724" width="11.140625" style="58" customWidth="1"/>
    <col min="8725" max="8725" width="11.85546875" style="58" customWidth="1"/>
    <col min="8726" max="8965" width="8.7109375" style="58"/>
    <col min="8966" max="8966" width="12.140625" style="58" customWidth="1"/>
    <col min="8967" max="8967" width="21.7109375" style="58" customWidth="1"/>
    <col min="8968" max="8968" width="13" style="58" customWidth="1"/>
    <col min="8969" max="8969" width="11.140625" style="58" customWidth="1"/>
    <col min="8970" max="8970" width="12.42578125" style="58" customWidth="1"/>
    <col min="8971" max="8971" width="13.42578125" style="58" customWidth="1"/>
    <col min="8972" max="8973" width="11.140625" style="58" customWidth="1"/>
    <col min="8974" max="8974" width="13.7109375" style="58" customWidth="1"/>
    <col min="8975" max="8976" width="11.140625" style="58" customWidth="1"/>
    <col min="8977" max="8977" width="12.5703125" style="58" customWidth="1"/>
    <col min="8978" max="8980" width="11.140625" style="58" customWidth="1"/>
    <col min="8981" max="8981" width="11.85546875" style="58" customWidth="1"/>
    <col min="8982" max="9221" width="8.7109375" style="58"/>
    <col min="9222" max="9222" width="12.140625" style="58" customWidth="1"/>
    <col min="9223" max="9223" width="21.7109375" style="58" customWidth="1"/>
    <col min="9224" max="9224" width="13" style="58" customWidth="1"/>
    <col min="9225" max="9225" width="11.140625" style="58" customWidth="1"/>
    <col min="9226" max="9226" width="12.42578125" style="58" customWidth="1"/>
    <col min="9227" max="9227" width="13.42578125" style="58" customWidth="1"/>
    <col min="9228" max="9229" width="11.140625" style="58" customWidth="1"/>
    <col min="9230" max="9230" width="13.7109375" style="58" customWidth="1"/>
    <col min="9231" max="9232" width="11.140625" style="58" customWidth="1"/>
    <col min="9233" max="9233" width="12.5703125" style="58" customWidth="1"/>
    <col min="9234" max="9236" width="11.140625" style="58" customWidth="1"/>
    <col min="9237" max="9237" width="11.85546875" style="58" customWidth="1"/>
    <col min="9238" max="9477" width="8.7109375" style="58"/>
    <col min="9478" max="9478" width="12.140625" style="58" customWidth="1"/>
    <col min="9479" max="9479" width="21.7109375" style="58" customWidth="1"/>
    <col min="9480" max="9480" width="13" style="58" customWidth="1"/>
    <col min="9481" max="9481" width="11.140625" style="58" customWidth="1"/>
    <col min="9482" max="9482" width="12.42578125" style="58" customWidth="1"/>
    <col min="9483" max="9483" width="13.42578125" style="58" customWidth="1"/>
    <col min="9484" max="9485" width="11.140625" style="58" customWidth="1"/>
    <col min="9486" max="9486" width="13.7109375" style="58" customWidth="1"/>
    <col min="9487" max="9488" width="11.140625" style="58" customWidth="1"/>
    <col min="9489" max="9489" width="12.5703125" style="58" customWidth="1"/>
    <col min="9490" max="9492" width="11.140625" style="58" customWidth="1"/>
    <col min="9493" max="9493" width="11.85546875" style="58" customWidth="1"/>
    <col min="9494" max="9733" width="8.7109375" style="58"/>
    <col min="9734" max="9734" width="12.140625" style="58" customWidth="1"/>
    <col min="9735" max="9735" width="21.7109375" style="58" customWidth="1"/>
    <col min="9736" max="9736" width="13" style="58" customWidth="1"/>
    <col min="9737" max="9737" width="11.140625" style="58" customWidth="1"/>
    <col min="9738" max="9738" width="12.42578125" style="58" customWidth="1"/>
    <col min="9739" max="9739" width="13.42578125" style="58" customWidth="1"/>
    <col min="9740" max="9741" width="11.140625" style="58" customWidth="1"/>
    <col min="9742" max="9742" width="13.7109375" style="58" customWidth="1"/>
    <col min="9743" max="9744" width="11.140625" style="58" customWidth="1"/>
    <col min="9745" max="9745" width="12.5703125" style="58" customWidth="1"/>
    <col min="9746" max="9748" width="11.140625" style="58" customWidth="1"/>
    <col min="9749" max="9749" width="11.85546875" style="58" customWidth="1"/>
    <col min="9750" max="9989" width="8.7109375" style="58"/>
    <col min="9990" max="9990" width="12.140625" style="58" customWidth="1"/>
    <col min="9991" max="9991" width="21.7109375" style="58" customWidth="1"/>
    <col min="9992" max="9992" width="13" style="58" customWidth="1"/>
    <col min="9993" max="9993" width="11.140625" style="58" customWidth="1"/>
    <col min="9994" max="9994" width="12.42578125" style="58" customWidth="1"/>
    <col min="9995" max="9995" width="13.42578125" style="58" customWidth="1"/>
    <col min="9996" max="9997" width="11.140625" style="58" customWidth="1"/>
    <col min="9998" max="9998" width="13.7109375" style="58" customWidth="1"/>
    <col min="9999" max="10000" width="11.140625" style="58" customWidth="1"/>
    <col min="10001" max="10001" width="12.5703125" style="58" customWidth="1"/>
    <col min="10002" max="10004" width="11.140625" style="58" customWidth="1"/>
    <col min="10005" max="10005" width="11.85546875" style="58" customWidth="1"/>
    <col min="10006" max="10245" width="8.7109375" style="58"/>
    <col min="10246" max="10246" width="12.140625" style="58" customWidth="1"/>
    <col min="10247" max="10247" width="21.7109375" style="58" customWidth="1"/>
    <col min="10248" max="10248" width="13" style="58" customWidth="1"/>
    <col min="10249" max="10249" width="11.140625" style="58" customWidth="1"/>
    <col min="10250" max="10250" width="12.42578125" style="58" customWidth="1"/>
    <col min="10251" max="10251" width="13.42578125" style="58" customWidth="1"/>
    <col min="10252" max="10253" width="11.140625" style="58" customWidth="1"/>
    <col min="10254" max="10254" width="13.7109375" style="58" customWidth="1"/>
    <col min="10255" max="10256" width="11.140625" style="58" customWidth="1"/>
    <col min="10257" max="10257" width="12.5703125" style="58" customWidth="1"/>
    <col min="10258" max="10260" width="11.140625" style="58" customWidth="1"/>
    <col min="10261" max="10261" width="11.85546875" style="58" customWidth="1"/>
    <col min="10262" max="10501" width="8.7109375" style="58"/>
    <col min="10502" max="10502" width="12.140625" style="58" customWidth="1"/>
    <col min="10503" max="10503" width="21.7109375" style="58" customWidth="1"/>
    <col min="10504" max="10504" width="13" style="58" customWidth="1"/>
    <col min="10505" max="10505" width="11.140625" style="58" customWidth="1"/>
    <col min="10506" max="10506" width="12.42578125" style="58" customWidth="1"/>
    <col min="10507" max="10507" width="13.42578125" style="58" customWidth="1"/>
    <col min="10508" max="10509" width="11.140625" style="58" customWidth="1"/>
    <col min="10510" max="10510" width="13.7109375" style="58" customWidth="1"/>
    <col min="10511" max="10512" width="11.140625" style="58" customWidth="1"/>
    <col min="10513" max="10513" width="12.5703125" style="58" customWidth="1"/>
    <col min="10514" max="10516" width="11.140625" style="58" customWidth="1"/>
    <col min="10517" max="10517" width="11.85546875" style="58" customWidth="1"/>
    <col min="10518" max="10757" width="8.7109375" style="58"/>
    <col min="10758" max="10758" width="12.140625" style="58" customWidth="1"/>
    <col min="10759" max="10759" width="21.7109375" style="58" customWidth="1"/>
    <col min="10760" max="10760" width="13" style="58" customWidth="1"/>
    <col min="10761" max="10761" width="11.140625" style="58" customWidth="1"/>
    <col min="10762" max="10762" width="12.42578125" style="58" customWidth="1"/>
    <col min="10763" max="10763" width="13.42578125" style="58" customWidth="1"/>
    <col min="10764" max="10765" width="11.140625" style="58" customWidth="1"/>
    <col min="10766" max="10766" width="13.7109375" style="58" customWidth="1"/>
    <col min="10767" max="10768" width="11.140625" style="58" customWidth="1"/>
    <col min="10769" max="10769" width="12.5703125" style="58" customWidth="1"/>
    <col min="10770" max="10772" width="11.140625" style="58" customWidth="1"/>
    <col min="10773" max="10773" width="11.85546875" style="58" customWidth="1"/>
    <col min="10774" max="11013" width="8.7109375" style="58"/>
    <col min="11014" max="11014" width="12.140625" style="58" customWidth="1"/>
    <col min="11015" max="11015" width="21.7109375" style="58" customWidth="1"/>
    <col min="11016" max="11016" width="13" style="58" customWidth="1"/>
    <col min="11017" max="11017" width="11.140625" style="58" customWidth="1"/>
    <col min="11018" max="11018" width="12.42578125" style="58" customWidth="1"/>
    <col min="11019" max="11019" width="13.42578125" style="58" customWidth="1"/>
    <col min="11020" max="11021" width="11.140625" style="58" customWidth="1"/>
    <col min="11022" max="11022" width="13.7109375" style="58" customWidth="1"/>
    <col min="11023" max="11024" width="11.140625" style="58" customWidth="1"/>
    <col min="11025" max="11025" width="12.5703125" style="58" customWidth="1"/>
    <col min="11026" max="11028" width="11.140625" style="58" customWidth="1"/>
    <col min="11029" max="11029" width="11.85546875" style="58" customWidth="1"/>
    <col min="11030" max="11269" width="8.7109375" style="58"/>
    <col min="11270" max="11270" width="12.140625" style="58" customWidth="1"/>
    <col min="11271" max="11271" width="21.7109375" style="58" customWidth="1"/>
    <col min="11272" max="11272" width="13" style="58" customWidth="1"/>
    <col min="11273" max="11273" width="11.140625" style="58" customWidth="1"/>
    <col min="11274" max="11274" width="12.42578125" style="58" customWidth="1"/>
    <col min="11275" max="11275" width="13.42578125" style="58" customWidth="1"/>
    <col min="11276" max="11277" width="11.140625" style="58" customWidth="1"/>
    <col min="11278" max="11278" width="13.7109375" style="58" customWidth="1"/>
    <col min="11279" max="11280" width="11.140625" style="58" customWidth="1"/>
    <col min="11281" max="11281" width="12.5703125" style="58" customWidth="1"/>
    <col min="11282" max="11284" width="11.140625" style="58" customWidth="1"/>
    <col min="11285" max="11285" width="11.85546875" style="58" customWidth="1"/>
    <col min="11286" max="11525" width="8.7109375" style="58"/>
    <col min="11526" max="11526" width="12.140625" style="58" customWidth="1"/>
    <col min="11527" max="11527" width="21.7109375" style="58" customWidth="1"/>
    <col min="11528" max="11528" width="13" style="58" customWidth="1"/>
    <col min="11529" max="11529" width="11.140625" style="58" customWidth="1"/>
    <col min="11530" max="11530" width="12.42578125" style="58" customWidth="1"/>
    <col min="11531" max="11531" width="13.42578125" style="58" customWidth="1"/>
    <col min="11532" max="11533" width="11.140625" style="58" customWidth="1"/>
    <col min="11534" max="11534" width="13.7109375" style="58" customWidth="1"/>
    <col min="11535" max="11536" width="11.140625" style="58" customWidth="1"/>
    <col min="11537" max="11537" width="12.5703125" style="58" customWidth="1"/>
    <col min="11538" max="11540" width="11.140625" style="58" customWidth="1"/>
    <col min="11541" max="11541" width="11.85546875" style="58" customWidth="1"/>
    <col min="11542" max="11781" width="8.7109375" style="58"/>
    <col min="11782" max="11782" width="12.140625" style="58" customWidth="1"/>
    <col min="11783" max="11783" width="21.7109375" style="58" customWidth="1"/>
    <col min="11784" max="11784" width="13" style="58" customWidth="1"/>
    <col min="11785" max="11785" width="11.140625" style="58" customWidth="1"/>
    <col min="11786" max="11786" width="12.42578125" style="58" customWidth="1"/>
    <col min="11787" max="11787" width="13.42578125" style="58" customWidth="1"/>
    <col min="11788" max="11789" width="11.140625" style="58" customWidth="1"/>
    <col min="11790" max="11790" width="13.7109375" style="58" customWidth="1"/>
    <col min="11791" max="11792" width="11.140625" style="58" customWidth="1"/>
    <col min="11793" max="11793" width="12.5703125" style="58" customWidth="1"/>
    <col min="11794" max="11796" width="11.140625" style="58" customWidth="1"/>
    <col min="11797" max="11797" width="11.85546875" style="58" customWidth="1"/>
    <col min="11798" max="12037" width="8.7109375" style="58"/>
    <col min="12038" max="12038" width="12.140625" style="58" customWidth="1"/>
    <col min="12039" max="12039" width="21.7109375" style="58" customWidth="1"/>
    <col min="12040" max="12040" width="13" style="58" customWidth="1"/>
    <col min="12041" max="12041" width="11.140625" style="58" customWidth="1"/>
    <col min="12042" max="12042" width="12.42578125" style="58" customWidth="1"/>
    <col min="12043" max="12043" width="13.42578125" style="58" customWidth="1"/>
    <col min="12044" max="12045" width="11.140625" style="58" customWidth="1"/>
    <col min="12046" max="12046" width="13.7109375" style="58" customWidth="1"/>
    <col min="12047" max="12048" width="11.140625" style="58" customWidth="1"/>
    <col min="12049" max="12049" width="12.5703125" style="58" customWidth="1"/>
    <col min="12050" max="12052" width="11.140625" style="58" customWidth="1"/>
    <col min="12053" max="12053" width="11.85546875" style="58" customWidth="1"/>
    <col min="12054" max="12293" width="8.7109375" style="58"/>
    <col min="12294" max="12294" width="12.140625" style="58" customWidth="1"/>
    <col min="12295" max="12295" width="21.7109375" style="58" customWidth="1"/>
    <col min="12296" max="12296" width="13" style="58" customWidth="1"/>
    <col min="12297" max="12297" width="11.140625" style="58" customWidth="1"/>
    <col min="12298" max="12298" width="12.42578125" style="58" customWidth="1"/>
    <col min="12299" max="12299" width="13.42578125" style="58" customWidth="1"/>
    <col min="12300" max="12301" width="11.140625" style="58" customWidth="1"/>
    <col min="12302" max="12302" width="13.7109375" style="58" customWidth="1"/>
    <col min="12303" max="12304" width="11.140625" style="58" customWidth="1"/>
    <col min="12305" max="12305" width="12.5703125" style="58" customWidth="1"/>
    <col min="12306" max="12308" width="11.140625" style="58" customWidth="1"/>
    <col min="12309" max="12309" width="11.85546875" style="58" customWidth="1"/>
    <col min="12310" max="12549" width="8.7109375" style="58"/>
    <col min="12550" max="12550" width="12.140625" style="58" customWidth="1"/>
    <col min="12551" max="12551" width="21.7109375" style="58" customWidth="1"/>
    <col min="12552" max="12552" width="13" style="58" customWidth="1"/>
    <col min="12553" max="12553" width="11.140625" style="58" customWidth="1"/>
    <col min="12554" max="12554" width="12.42578125" style="58" customWidth="1"/>
    <col min="12555" max="12555" width="13.42578125" style="58" customWidth="1"/>
    <col min="12556" max="12557" width="11.140625" style="58" customWidth="1"/>
    <col min="12558" max="12558" width="13.7109375" style="58" customWidth="1"/>
    <col min="12559" max="12560" width="11.140625" style="58" customWidth="1"/>
    <col min="12561" max="12561" width="12.5703125" style="58" customWidth="1"/>
    <col min="12562" max="12564" width="11.140625" style="58" customWidth="1"/>
    <col min="12565" max="12565" width="11.85546875" style="58" customWidth="1"/>
    <col min="12566" max="12805" width="8.7109375" style="58"/>
    <col min="12806" max="12806" width="12.140625" style="58" customWidth="1"/>
    <col min="12807" max="12807" width="21.7109375" style="58" customWidth="1"/>
    <col min="12808" max="12808" width="13" style="58" customWidth="1"/>
    <col min="12809" max="12809" width="11.140625" style="58" customWidth="1"/>
    <col min="12810" max="12810" width="12.42578125" style="58" customWidth="1"/>
    <col min="12811" max="12811" width="13.42578125" style="58" customWidth="1"/>
    <col min="12812" max="12813" width="11.140625" style="58" customWidth="1"/>
    <col min="12814" max="12814" width="13.7109375" style="58" customWidth="1"/>
    <col min="12815" max="12816" width="11.140625" style="58" customWidth="1"/>
    <col min="12817" max="12817" width="12.5703125" style="58" customWidth="1"/>
    <col min="12818" max="12820" width="11.140625" style="58" customWidth="1"/>
    <col min="12821" max="12821" width="11.85546875" style="58" customWidth="1"/>
    <col min="12822" max="13061" width="8.7109375" style="58"/>
    <col min="13062" max="13062" width="12.140625" style="58" customWidth="1"/>
    <col min="13063" max="13063" width="21.7109375" style="58" customWidth="1"/>
    <col min="13064" max="13064" width="13" style="58" customWidth="1"/>
    <col min="13065" max="13065" width="11.140625" style="58" customWidth="1"/>
    <col min="13066" max="13066" width="12.42578125" style="58" customWidth="1"/>
    <col min="13067" max="13067" width="13.42578125" style="58" customWidth="1"/>
    <col min="13068" max="13069" width="11.140625" style="58" customWidth="1"/>
    <col min="13070" max="13070" width="13.7109375" style="58" customWidth="1"/>
    <col min="13071" max="13072" width="11.140625" style="58" customWidth="1"/>
    <col min="13073" max="13073" width="12.5703125" style="58" customWidth="1"/>
    <col min="13074" max="13076" width="11.140625" style="58" customWidth="1"/>
    <col min="13077" max="13077" width="11.85546875" style="58" customWidth="1"/>
    <col min="13078" max="13317" width="8.7109375" style="58"/>
    <col min="13318" max="13318" width="12.140625" style="58" customWidth="1"/>
    <col min="13319" max="13319" width="21.7109375" style="58" customWidth="1"/>
    <col min="13320" max="13320" width="13" style="58" customWidth="1"/>
    <col min="13321" max="13321" width="11.140625" style="58" customWidth="1"/>
    <col min="13322" max="13322" width="12.42578125" style="58" customWidth="1"/>
    <col min="13323" max="13323" width="13.42578125" style="58" customWidth="1"/>
    <col min="13324" max="13325" width="11.140625" style="58" customWidth="1"/>
    <col min="13326" max="13326" width="13.7109375" style="58" customWidth="1"/>
    <col min="13327" max="13328" width="11.140625" style="58" customWidth="1"/>
    <col min="13329" max="13329" width="12.5703125" style="58" customWidth="1"/>
    <col min="13330" max="13332" width="11.140625" style="58" customWidth="1"/>
    <col min="13333" max="13333" width="11.85546875" style="58" customWidth="1"/>
    <col min="13334" max="13573" width="8.7109375" style="58"/>
    <col min="13574" max="13574" width="12.140625" style="58" customWidth="1"/>
    <col min="13575" max="13575" width="21.7109375" style="58" customWidth="1"/>
    <col min="13576" max="13576" width="13" style="58" customWidth="1"/>
    <col min="13577" max="13577" width="11.140625" style="58" customWidth="1"/>
    <col min="13578" max="13578" width="12.42578125" style="58" customWidth="1"/>
    <col min="13579" max="13579" width="13.42578125" style="58" customWidth="1"/>
    <col min="13580" max="13581" width="11.140625" style="58" customWidth="1"/>
    <col min="13582" max="13582" width="13.7109375" style="58" customWidth="1"/>
    <col min="13583" max="13584" width="11.140625" style="58" customWidth="1"/>
    <col min="13585" max="13585" width="12.5703125" style="58" customWidth="1"/>
    <col min="13586" max="13588" width="11.140625" style="58" customWidth="1"/>
    <col min="13589" max="13589" width="11.85546875" style="58" customWidth="1"/>
    <col min="13590" max="13829" width="8.7109375" style="58"/>
    <col min="13830" max="13830" width="12.140625" style="58" customWidth="1"/>
    <col min="13831" max="13831" width="21.7109375" style="58" customWidth="1"/>
    <col min="13832" max="13832" width="13" style="58" customWidth="1"/>
    <col min="13833" max="13833" width="11.140625" style="58" customWidth="1"/>
    <col min="13834" max="13834" width="12.42578125" style="58" customWidth="1"/>
    <col min="13835" max="13835" width="13.42578125" style="58" customWidth="1"/>
    <col min="13836" max="13837" width="11.140625" style="58" customWidth="1"/>
    <col min="13838" max="13838" width="13.7109375" style="58" customWidth="1"/>
    <col min="13839" max="13840" width="11.140625" style="58" customWidth="1"/>
    <col min="13841" max="13841" width="12.5703125" style="58" customWidth="1"/>
    <col min="13842" max="13844" width="11.140625" style="58" customWidth="1"/>
    <col min="13845" max="13845" width="11.85546875" style="58" customWidth="1"/>
    <col min="13846" max="14085" width="8.7109375" style="58"/>
    <col min="14086" max="14086" width="12.140625" style="58" customWidth="1"/>
    <col min="14087" max="14087" width="21.7109375" style="58" customWidth="1"/>
    <col min="14088" max="14088" width="13" style="58" customWidth="1"/>
    <col min="14089" max="14089" width="11.140625" style="58" customWidth="1"/>
    <col min="14090" max="14090" width="12.42578125" style="58" customWidth="1"/>
    <col min="14091" max="14091" width="13.42578125" style="58" customWidth="1"/>
    <col min="14092" max="14093" width="11.140625" style="58" customWidth="1"/>
    <col min="14094" max="14094" width="13.7109375" style="58" customWidth="1"/>
    <col min="14095" max="14096" width="11.140625" style="58" customWidth="1"/>
    <col min="14097" max="14097" width="12.5703125" style="58" customWidth="1"/>
    <col min="14098" max="14100" width="11.140625" style="58" customWidth="1"/>
    <col min="14101" max="14101" width="11.85546875" style="58" customWidth="1"/>
    <col min="14102" max="14341" width="8.7109375" style="58"/>
    <col min="14342" max="14342" width="12.140625" style="58" customWidth="1"/>
    <col min="14343" max="14343" width="21.7109375" style="58" customWidth="1"/>
    <col min="14344" max="14344" width="13" style="58" customWidth="1"/>
    <col min="14345" max="14345" width="11.140625" style="58" customWidth="1"/>
    <col min="14346" max="14346" width="12.42578125" style="58" customWidth="1"/>
    <col min="14347" max="14347" width="13.42578125" style="58" customWidth="1"/>
    <col min="14348" max="14349" width="11.140625" style="58" customWidth="1"/>
    <col min="14350" max="14350" width="13.7109375" style="58" customWidth="1"/>
    <col min="14351" max="14352" width="11.140625" style="58" customWidth="1"/>
    <col min="14353" max="14353" width="12.5703125" style="58" customWidth="1"/>
    <col min="14354" max="14356" width="11.140625" style="58" customWidth="1"/>
    <col min="14357" max="14357" width="11.85546875" style="58" customWidth="1"/>
    <col min="14358" max="14597" width="8.7109375" style="58"/>
    <col min="14598" max="14598" width="12.140625" style="58" customWidth="1"/>
    <col min="14599" max="14599" width="21.7109375" style="58" customWidth="1"/>
    <col min="14600" max="14600" width="13" style="58" customWidth="1"/>
    <col min="14601" max="14601" width="11.140625" style="58" customWidth="1"/>
    <col min="14602" max="14602" width="12.42578125" style="58" customWidth="1"/>
    <col min="14603" max="14603" width="13.42578125" style="58" customWidth="1"/>
    <col min="14604" max="14605" width="11.140625" style="58" customWidth="1"/>
    <col min="14606" max="14606" width="13.7109375" style="58" customWidth="1"/>
    <col min="14607" max="14608" width="11.140625" style="58" customWidth="1"/>
    <col min="14609" max="14609" width="12.5703125" style="58" customWidth="1"/>
    <col min="14610" max="14612" width="11.140625" style="58" customWidth="1"/>
    <col min="14613" max="14613" width="11.85546875" style="58" customWidth="1"/>
    <col min="14614" max="14853" width="8.7109375" style="58"/>
    <col min="14854" max="14854" width="12.140625" style="58" customWidth="1"/>
    <col min="14855" max="14855" width="21.7109375" style="58" customWidth="1"/>
    <col min="14856" max="14856" width="13" style="58" customWidth="1"/>
    <col min="14857" max="14857" width="11.140625" style="58" customWidth="1"/>
    <col min="14858" max="14858" width="12.42578125" style="58" customWidth="1"/>
    <col min="14859" max="14859" width="13.42578125" style="58" customWidth="1"/>
    <col min="14860" max="14861" width="11.140625" style="58" customWidth="1"/>
    <col min="14862" max="14862" width="13.7109375" style="58" customWidth="1"/>
    <col min="14863" max="14864" width="11.140625" style="58" customWidth="1"/>
    <col min="14865" max="14865" width="12.5703125" style="58" customWidth="1"/>
    <col min="14866" max="14868" width="11.140625" style="58" customWidth="1"/>
    <col min="14869" max="14869" width="11.85546875" style="58" customWidth="1"/>
    <col min="14870" max="15109" width="8.7109375" style="58"/>
    <col min="15110" max="15110" width="12.140625" style="58" customWidth="1"/>
    <col min="15111" max="15111" width="21.7109375" style="58" customWidth="1"/>
    <col min="15112" max="15112" width="13" style="58" customWidth="1"/>
    <col min="15113" max="15113" width="11.140625" style="58" customWidth="1"/>
    <col min="15114" max="15114" width="12.42578125" style="58" customWidth="1"/>
    <col min="15115" max="15115" width="13.42578125" style="58" customWidth="1"/>
    <col min="15116" max="15117" width="11.140625" style="58" customWidth="1"/>
    <col min="15118" max="15118" width="13.7109375" style="58" customWidth="1"/>
    <col min="15119" max="15120" width="11.140625" style="58" customWidth="1"/>
    <col min="15121" max="15121" width="12.5703125" style="58" customWidth="1"/>
    <col min="15122" max="15124" width="11.140625" style="58" customWidth="1"/>
    <col min="15125" max="15125" width="11.85546875" style="58" customWidth="1"/>
    <col min="15126" max="15365" width="8.7109375" style="58"/>
    <col min="15366" max="15366" width="12.140625" style="58" customWidth="1"/>
    <col min="15367" max="15367" width="21.7109375" style="58" customWidth="1"/>
    <col min="15368" max="15368" width="13" style="58" customWidth="1"/>
    <col min="15369" max="15369" width="11.140625" style="58" customWidth="1"/>
    <col min="15370" max="15370" width="12.42578125" style="58" customWidth="1"/>
    <col min="15371" max="15371" width="13.42578125" style="58" customWidth="1"/>
    <col min="15372" max="15373" width="11.140625" style="58" customWidth="1"/>
    <col min="15374" max="15374" width="13.7109375" style="58" customWidth="1"/>
    <col min="15375" max="15376" width="11.140625" style="58" customWidth="1"/>
    <col min="15377" max="15377" width="12.5703125" style="58" customWidth="1"/>
    <col min="15378" max="15380" width="11.140625" style="58" customWidth="1"/>
    <col min="15381" max="15381" width="11.85546875" style="58" customWidth="1"/>
    <col min="15382" max="15621" width="8.7109375" style="58"/>
    <col min="15622" max="15622" width="12.140625" style="58" customWidth="1"/>
    <col min="15623" max="15623" width="21.7109375" style="58" customWidth="1"/>
    <col min="15624" max="15624" width="13" style="58" customWidth="1"/>
    <col min="15625" max="15625" width="11.140625" style="58" customWidth="1"/>
    <col min="15626" max="15626" width="12.42578125" style="58" customWidth="1"/>
    <col min="15627" max="15627" width="13.42578125" style="58" customWidth="1"/>
    <col min="15628" max="15629" width="11.140625" style="58" customWidth="1"/>
    <col min="15630" max="15630" width="13.7109375" style="58" customWidth="1"/>
    <col min="15631" max="15632" width="11.140625" style="58" customWidth="1"/>
    <col min="15633" max="15633" width="12.5703125" style="58" customWidth="1"/>
    <col min="15634" max="15636" width="11.140625" style="58" customWidth="1"/>
    <col min="15637" max="15637" width="11.85546875" style="58" customWidth="1"/>
    <col min="15638" max="15877" width="8.7109375" style="58"/>
    <col min="15878" max="15878" width="12.140625" style="58" customWidth="1"/>
    <col min="15879" max="15879" width="21.7109375" style="58" customWidth="1"/>
    <col min="15880" max="15880" width="13" style="58" customWidth="1"/>
    <col min="15881" max="15881" width="11.140625" style="58" customWidth="1"/>
    <col min="15882" max="15882" width="12.42578125" style="58" customWidth="1"/>
    <col min="15883" max="15883" width="13.42578125" style="58" customWidth="1"/>
    <col min="15884" max="15885" width="11.140625" style="58" customWidth="1"/>
    <col min="15886" max="15886" width="13.7109375" style="58" customWidth="1"/>
    <col min="15887" max="15888" width="11.140625" style="58" customWidth="1"/>
    <col min="15889" max="15889" width="12.5703125" style="58" customWidth="1"/>
    <col min="15890" max="15892" width="11.140625" style="58" customWidth="1"/>
    <col min="15893" max="15893" width="11.85546875" style="58" customWidth="1"/>
    <col min="15894" max="16133" width="8.7109375" style="58"/>
    <col min="16134" max="16134" width="12.140625" style="58" customWidth="1"/>
    <col min="16135" max="16135" width="21.7109375" style="58" customWidth="1"/>
    <col min="16136" max="16136" width="13" style="58" customWidth="1"/>
    <col min="16137" max="16137" width="11.140625" style="58" customWidth="1"/>
    <col min="16138" max="16138" width="12.42578125" style="58" customWidth="1"/>
    <col min="16139" max="16139" width="13.42578125" style="58" customWidth="1"/>
    <col min="16140" max="16141" width="11.140625" style="58" customWidth="1"/>
    <col min="16142" max="16142" width="13.7109375" style="58" customWidth="1"/>
    <col min="16143" max="16144" width="11.140625" style="58" customWidth="1"/>
    <col min="16145" max="16145" width="12.5703125" style="58" customWidth="1"/>
    <col min="16146" max="16148" width="11.140625" style="58" customWidth="1"/>
    <col min="16149" max="16149" width="11.85546875" style="58" customWidth="1"/>
    <col min="16150" max="16381" width="8.7109375" style="58"/>
    <col min="16382" max="16384" width="8.7109375" style="58" customWidth="1"/>
  </cols>
  <sheetData>
    <row r="1" spans="1:21" ht="16.5" customHeight="1">
      <c r="A1" s="87"/>
      <c r="B1" s="88"/>
      <c r="C1" s="89"/>
      <c r="D1" s="89"/>
      <c r="E1" s="89"/>
      <c r="Q1" s="6" t="s">
        <v>241</v>
      </c>
      <c r="R1" s="6"/>
      <c r="S1" s="6"/>
      <c r="T1" s="62"/>
      <c r="U1" s="90"/>
    </row>
    <row r="2" spans="1:21" ht="16.5" customHeight="1">
      <c r="A2" s="91"/>
      <c r="B2" s="91"/>
      <c r="C2" s="89"/>
      <c r="D2" s="89"/>
      <c r="E2" s="89"/>
      <c r="Q2" s="6" t="s">
        <v>287</v>
      </c>
      <c r="R2" s="7"/>
      <c r="S2" s="7"/>
      <c r="T2" s="62"/>
      <c r="U2" s="90"/>
    </row>
    <row r="3" spans="1:21" ht="48.95" customHeight="1">
      <c r="A3" s="91"/>
      <c r="B3" s="91"/>
      <c r="C3" s="218"/>
      <c r="D3" s="218"/>
      <c r="E3" s="89"/>
      <c r="Q3" s="229" t="s">
        <v>235</v>
      </c>
      <c r="R3" s="229"/>
      <c r="S3" s="229"/>
      <c r="T3" s="229"/>
      <c r="U3" s="90"/>
    </row>
    <row r="4" spans="1:21" ht="12.9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124"/>
      <c r="R4" s="124"/>
      <c r="S4" s="124"/>
      <c r="T4" s="124"/>
      <c r="U4" s="89"/>
    </row>
    <row r="5" spans="1:2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ht="46.5" customHeight="1">
      <c r="A7" s="219" t="s">
        <v>243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</row>
    <row r="8" spans="1:21" ht="22.5">
      <c r="A8" s="92"/>
      <c r="B8" s="89"/>
      <c r="C8" s="94"/>
      <c r="D8" s="95"/>
      <c r="E8" s="96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  <c r="R8" s="95"/>
      <c r="S8" s="95"/>
      <c r="U8" s="96" t="s">
        <v>242</v>
      </c>
    </row>
    <row r="9" spans="1:21" ht="33.75" customHeight="1">
      <c r="A9" s="245" t="s">
        <v>244</v>
      </c>
      <c r="B9" s="245" t="s">
        <v>245</v>
      </c>
      <c r="C9" s="220" t="s">
        <v>246</v>
      </c>
      <c r="D9" s="221"/>
      <c r="E9" s="222"/>
      <c r="F9" s="220" t="s">
        <v>247</v>
      </c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2"/>
    </row>
    <row r="10" spans="1:21" ht="15.75" customHeight="1">
      <c r="A10" s="246"/>
      <c r="B10" s="246"/>
      <c r="C10" s="223" t="s">
        <v>292</v>
      </c>
      <c r="D10" s="224"/>
      <c r="E10" s="227" t="s">
        <v>249</v>
      </c>
      <c r="F10" s="233" t="s">
        <v>254</v>
      </c>
      <c r="G10" s="234"/>
      <c r="H10" s="234"/>
      <c r="I10" s="234"/>
      <c r="J10" s="234"/>
      <c r="K10" s="234"/>
      <c r="L10" s="234"/>
      <c r="M10" s="234"/>
      <c r="N10" s="234"/>
      <c r="O10" s="234"/>
      <c r="P10" s="235"/>
      <c r="Q10" s="215" t="s">
        <v>248</v>
      </c>
      <c r="R10" s="216"/>
      <c r="S10" s="216"/>
      <c r="T10" s="217"/>
      <c r="U10" s="227" t="s">
        <v>249</v>
      </c>
    </row>
    <row r="11" spans="1:21" ht="62.25" customHeight="1">
      <c r="A11" s="246"/>
      <c r="B11" s="246"/>
      <c r="C11" s="225"/>
      <c r="D11" s="226"/>
      <c r="E11" s="228"/>
      <c r="F11" s="236"/>
      <c r="G11" s="237"/>
      <c r="H11" s="237"/>
      <c r="I11" s="237"/>
      <c r="J11" s="237"/>
      <c r="K11" s="237"/>
      <c r="L11" s="237"/>
      <c r="M11" s="237"/>
      <c r="N11" s="237"/>
      <c r="O11" s="237"/>
      <c r="P11" s="238"/>
      <c r="Q11" s="242" t="s">
        <v>250</v>
      </c>
      <c r="R11" s="243"/>
      <c r="S11" s="242" t="s">
        <v>251</v>
      </c>
      <c r="T11" s="244"/>
      <c r="U11" s="228"/>
    </row>
    <row r="12" spans="1:21" ht="42" customHeight="1">
      <c r="A12" s="246"/>
      <c r="B12" s="246"/>
      <c r="C12" s="253" t="s">
        <v>288</v>
      </c>
      <c r="D12" s="254"/>
      <c r="E12" s="99"/>
      <c r="F12" s="100" t="s">
        <v>256</v>
      </c>
      <c r="G12" s="230" t="s">
        <v>259</v>
      </c>
      <c r="H12" s="231"/>
      <c r="I12" s="231"/>
      <c r="J12" s="231"/>
      <c r="K12" s="231"/>
      <c r="L12" s="231"/>
      <c r="M12" s="231"/>
      <c r="N12" s="231"/>
      <c r="O12" s="231"/>
      <c r="P12" s="232"/>
      <c r="Q12" s="240" t="s">
        <v>257</v>
      </c>
      <c r="R12" s="98"/>
      <c r="S12" s="98"/>
      <c r="T12" s="99"/>
      <c r="U12" s="99"/>
    </row>
    <row r="13" spans="1:21" ht="117" customHeight="1">
      <c r="A13" s="247"/>
      <c r="B13" s="247"/>
      <c r="C13" s="255"/>
      <c r="D13" s="256"/>
      <c r="E13" s="99"/>
      <c r="F13" s="116"/>
      <c r="G13" s="118" t="s">
        <v>154</v>
      </c>
      <c r="H13" s="118" t="s">
        <v>155</v>
      </c>
      <c r="I13" s="118" t="s">
        <v>308</v>
      </c>
      <c r="J13" s="118" t="s">
        <v>156</v>
      </c>
      <c r="K13" s="118" t="s">
        <v>234</v>
      </c>
      <c r="L13" s="118" t="s">
        <v>230</v>
      </c>
      <c r="M13" s="118" t="s">
        <v>231</v>
      </c>
      <c r="N13" s="118" t="s">
        <v>232</v>
      </c>
      <c r="O13" s="118" t="s">
        <v>255</v>
      </c>
      <c r="P13" s="118" t="s">
        <v>233</v>
      </c>
      <c r="Q13" s="241"/>
      <c r="R13" s="98"/>
      <c r="S13" s="98"/>
      <c r="T13" s="99"/>
      <c r="U13" s="99"/>
    </row>
    <row r="14" spans="1:21" ht="15.75">
      <c r="A14" s="97">
        <v>1</v>
      </c>
      <c r="B14" s="97">
        <v>2</v>
      </c>
      <c r="C14" s="242">
        <v>3</v>
      </c>
      <c r="D14" s="257"/>
      <c r="E14" s="99">
        <v>4</v>
      </c>
      <c r="F14" s="100">
        <v>5</v>
      </c>
      <c r="G14" s="101">
        <v>6</v>
      </c>
      <c r="H14" s="101">
        <v>7</v>
      </c>
      <c r="I14" s="101">
        <v>8</v>
      </c>
      <c r="J14" s="101">
        <v>9</v>
      </c>
      <c r="K14" s="101">
        <v>10</v>
      </c>
      <c r="L14" s="101">
        <v>11</v>
      </c>
      <c r="M14" s="101">
        <v>12</v>
      </c>
      <c r="N14" s="101">
        <v>13</v>
      </c>
      <c r="O14" s="101">
        <v>14</v>
      </c>
      <c r="P14" s="101">
        <v>15</v>
      </c>
      <c r="Q14" s="100">
        <v>16</v>
      </c>
      <c r="R14" s="101">
        <v>17</v>
      </c>
      <c r="S14" s="101">
        <v>18</v>
      </c>
      <c r="T14" s="99">
        <v>19</v>
      </c>
      <c r="U14" s="99">
        <v>20</v>
      </c>
    </row>
    <row r="15" spans="1:21" ht="45" customHeight="1">
      <c r="A15" s="177">
        <v>25319200000</v>
      </c>
      <c r="B15" s="115" t="s">
        <v>253</v>
      </c>
      <c r="C15" s="251">
        <v>0</v>
      </c>
      <c r="D15" s="252"/>
      <c r="E15" s="104">
        <f>SUM(C15:D15)</f>
        <v>0</v>
      </c>
      <c r="F15" s="102">
        <v>0</v>
      </c>
      <c r="G15" s="117">
        <v>2469330</v>
      </c>
      <c r="H15" s="117">
        <v>3870400</v>
      </c>
      <c r="I15" s="117">
        <v>31400</v>
      </c>
      <c r="J15" s="117">
        <v>154000</v>
      </c>
      <c r="K15" s="117">
        <v>2030670</v>
      </c>
      <c r="L15" s="117">
        <v>32000</v>
      </c>
      <c r="M15" s="117">
        <v>35000</v>
      </c>
      <c r="N15" s="117">
        <v>54500</v>
      </c>
      <c r="O15" s="5">
        <v>150000</v>
      </c>
      <c r="P15" s="5">
        <v>100000</v>
      </c>
      <c r="Q15" s="117">
        <v>7220900</v>
      </c>
      <c r="R15" s="103">
        <v>0</v>
      </c>
      <c r="S15" s="103">
        <v>0</v>
      </c>
      <c r="T15" s="119">
        <v>0</v>
      </c>
      <c r="U15" s="104">
        <f>SUM(F15:T15)</f>
        <v>16148200</v>
      </c>
    </row>
    <row r="16" spans="1:21" ht="34.5" customHeight="1">
      <c r="A16" s="177">
        <v>25100000000</v>
      </c>
      <c r="B16" s="115" t="s">
        <v>289</v>
      </c>
      <c r="C16" s="251">
        <v>78700</v>
      </c>
      <c r="D16" s="252"/>
      <c r="E16" s="104">
        <v>78700</v>
      </c>
      <c r="F16" s="102"/>
      <c r="G16" s="174"/>
      <c r="H16" s="174"/>
      <c r="I16" s="174"/>
      <c r="J16" s="174"/>
      <c r="K16" s="174"/>
      <c r="L16" s="174"/>
      <c r="M16" s="174"/>
      <c r="N16" s="174"/>
      <c r="O16" s="175"/>
      <c r="P16" s="175"/>
      <c r="Q16" s="174"/>
      <c r="R16" s="103"/>
      <c r="S16" s="103"/>
      <c r="T16" s="119"/>
      <c r="U16" s="104">
        <v>0</v>
      </c>
    </row>
    <row r="17" spans="1:21" ht="29.25" customHeight="1">
      <c r="A17" s="176">
        <v>99000000000</v>
      </c>
      <c r="B17" s="177" t="s">
        <v>229</v>
      </c>
      <c r="C17" s="251">
        <v>0</v>
      </c>
      <c r="D17" s="252"/>
      <c r="E17" s="104">
        <f>SUM(C17:D17)</f>
        <v>0</v>
      </c>
      <c r="F17" s="117">
        <v>2656500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3"/>
      <c r="S17" s="103"/>
      <c r="T17" s="119"/>
      <c r="U17" s="104">
        <f>SUM(F17:T17)</f>
        <v>2656500</v>
      </c>
    </row>
    <row r="18" spans="1:21" ht="18.75">
      <c r="A18" s="105"/>
      <c r="B18" s="106" t="s">
        <v>3</v>
      </c>
      <c r="C18" s="249">
        <f>SUM(C15:C17)</f>
        <v>78700</v>
      </c>
      <c r="D18" s="250"/>
      <c r="E18" s="104">
        <f>SUM(C18:D18)</f>
        <v>78700</v>
      </c>
      <c r="F18" s="107">
        <f t="shared" ref="F18:T18" si="0">SUM(F15:F17)</f>
        <v>2656500</v>
      </c>
      <c r="G18" s="107">
        <f t="shared" si="0"/>
        <v>2469330</v>
      </c>
      <c r="H18" s="107">
        <f t="shared" si="0"/>
        <v>3870400</v>
      </c>
      <c r="I18" s="107">
        <f t="shared" si="0"/>
        <v>31400</v>
      </c>
      <c r="J18" s="107">
        <f t="shared" si="0"/>
        <v>154000</v>
      </c>
      <c r="K18" s="107">
        <f t="shared" si="0"/>
        <v>2030670</v>
      </c>
      <c r="L18" s="107">
        <f t="shared" si="0"/>
        <v>32000</v>
      </c>
      <c r="M18" s="107">
        <f t="shared" si="0"/>
        <v>35000</v>
      </c>
      <c r="N18" s="107">
        <f t="shared" si="0"/>
        <v>54500</v>
      </c>
      <c r="O18" s="107">
        <f t="shared" si="0"/>
        <v>150000</v>
      </c>
      <c r="P18" s="107">
        <f t="shared" si="0"/>
        <v>100000</v>
      </c>
      <c r="Q18" s="107">
        <f t="shared" si="0"/>
        <v>7220900</v>
      </c>
      <c r="R18" s="107">
        <f t="shared" si="0"/>
        <v>0</v>
      </c>
      <c r="S18" s="107">
        <f t="shared" si="0"/>
        <v>0</v>
      </c>
      <c r="T18" s="107">
        <f t="shared" si="0"/>
        <v>0</v>
      </c>
      <c r="U18" s="104">
        <f>SUM(F18:T18)</f>
        <v>18804700</v>
      </c>
    </row>
    <row r="19" spans="1:21" ht="13.5" customHeight="1">
      <c r="A19" s="108"/>
      <c r="B19" s="120"/>
      <c r="C19" s="121"/>
      <c r="D19" s="121"/>
      <c r="E19" s="121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</row>
    <row r="20" spans="1:21" ht="13.5" customHeight="1">
      <c r="A20" s="108"/>
      <c r="B20" s="183"/>
      <c r="C20" s="184"/>
      <c r="D20" s="184"/>
      <c r="E20" s="248" t="s">
        <v>293</v>
      </c>
      <c r="F20" s="248"/>
      <c r="G20" s="248"/>
      <c r="H20" s="248"/>
      <c r="I20" s="191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</row>
    <row r="21" spans="1:21" ht="22.5" customHeight="1">
      <c r="A21" s="89"/>
      <c r="B21" s="239" t="s">
        <v>258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90"/>
      <c r="N21" s="90"/>
      <c r="O21" s="90"/>
      <c r="P21" s="90"/>
      <c r="Q21" s="90"/>
      <c r="R21" s="90"/>
      <c r="S21" s="90"/>
      <c r="T21" s="90"/>
      <c r="U21" s="90"/>
    </row>
    <row r="22" spans="1:21" s="111" customFormat="1" ht="15.6" customHeight="1">
      <c r="A22" s="109"/>
      <c r="B22" s="110"/>
      <c r="C22" s="112"/>
      <c r="D22" s="214"/>
      <c r="E22" s="214"/>
      <c r="F22" s="214"/>
      <c r="G22" s="214"/>
      <c r="H22" s="214"/>
      <c r="I22" s="192"/>
      <c r="J22" s="109"/>
      <c r="K22" s="109"/>
      <c r="L22" s="109"/>
      <c r="M22" s="109"/>
      <c r="N22" s="109"/>
      <c r="O22" s="109"/>
      <c r="P22" s="109"/>
      <c r="Q22" s="112"/>
      <c r="R22" s="109"/>
      <c r="S22" s="109"/>
      <c r="T22" s="113"/>
      <c r="U22" s="113"/>
    </row>
    <row r="23" spans="1:21" ht="18.75">
      <c r="A23" s="123"/>
      <c r="B23" s="178" t="s">
        <v>260</v>
      </c>
      <c r="C23" s="178"/>
      <c r="D23" s="178"/>
      <c r="E23" s="178"/>
      <c r="F23" s="178"/>
      <c r="G23" s="178"/>
      <c r="H23" s="178"/>
      <c r="I23" s="178"/>
      <c r="J23" s="178"/>
      <c r="K23" s="178"/>
      <c r="L23" s="89"/>
      <c r="M23" s="89"/>
      <c r="N23" s="89"/>
      <c r="O23" s="89"/>
      <c r="P23" s="89"/>
      <c r="Q23" s="114"/>
      <c r="R23" s="89"/>
      <c r="S23" s="89"/>
      <c r="T23" s="89"/>
      <c r="U23" s="89"/>
    </row>
    <row r="24" spans="1:2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</row>
    <row r="25" spans="1:2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</row>
    <row r="26" spans="1:2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95" spans="3:3">
      <c r="C95" s="58" t="s">
        <v>252</v>
      </c>
    </row>
  </sheetData>
  <mergeCells count="25">
    <mergeCell ref="E20:H20"/>
    <mergeCell ref="B9:B13"/>
    <mergeCell ref="C18:D18"/>
    <mergeCell ref="C16:D16"/>
    <mergeCell ref="C9:E9"/>
    <mergeCell ref="C12:D13"/>
    <mergeCell ref="C14:D14"/>
    <mergeCell ref="C15:D15"/>
    <mergeCell ref="C17:D17"/>
    <mergeCell ref="D22:H22"/>
    <mergeCell ref="Q10:T10"/>
    <mergeCell ref="C3:D3"/>
    <mergeCell ref="A7:U7"/>
    <mergeCell ref="F9:U9"/>
    <mergeCell ref="C10:D11"/>
    <mergeCell ref="U10:U11"/>
    <mergeCell ref="Q3:T3"/>
    <mergeCell ref="G12:P12"/>
    <mergeCell ref="F10:P11"/>
    <mergeCell ref="B21:L21"/>
    <mergeCell ref="Q12:Q13"/>
    <mergeCell ref="Q11:R11"/>
    <mergeCell ref="S11:T11"/>
    <mergeCell ref="E10:E11"/>
    <mergeCell ref="A9:A13"/>
  </mergeCells>
  <pageMargins left="0.19685039370078741" right="0.23622047244094491" top="0.94488188976377963" bottom="0.74803149606299213" header="0.31496062992125984" footer="0.31496062992125984"/>
  <pageSetup paperSize="9" scale="60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93" zoomScaleSheetLayoutView="93" workbookViewId="0">
      <selection activeCell="H3" sqref="H3:J3"/>
    </sheetView>
  </sheetViews>
  <sheetFormatPr defaultColWidth="9" defaultRowHeight="12.75"/>
  <cols>
    <col min="1" max="1" width="10.140625" style="2" customWidth="1"/>
    <col min="2" max="3" width="8.85546875" style="2" customWidth="1"/>
    <col min="4" max="4" width="30.42578125" style="2" customWidth="1"/>
    <col min="5" max="5" width="35.85546875" style="2" customWidth="1"/>
    <col min="6" max="6" width="15.5703125" style="2" customWidth="1"/>
    <col min="7" max="7" width="12.5703125" style="2" customWidth="1"/>
    <col min="8" max="8" width="13.85546875" style="2" customWidth="1"/>
    <col min="9" max="9" width="11.140625" style="2" customWidth="1"/>
    <col min="10" max="10" width="10.42578125" style="2" customWidth="1"/>
    <col min="11" max="259" width="9" style="2"/>
    <col min="260" max="260" width="12.140625" style="2" customWidth="1"/>
    <col min="261" max="261" width="9.42578125" style="2" customWidth="1"/>
    <col min="262" max="262" width="39.7109375" style="2" customWidth="1"/>
    <col min="263" max="263" width="48.5703125" style="2" customWidth="1"/>
    <col min="264" max="264" width="13.85546875" style="2" customWidth="1"/>
    <col min="265" max="265" width="13.5703125" style="2" customWidth="1"/>
    <col min="266" max="266" width="12.42578125" style="2" customWidth="1"/>
    <col min="267" max="515" width="9" style="2"/>
    <col min="516" max="516" width="12.140625" style="2" customWidth="1"/>
    <col min="517" max="517" width="9.42578125" style="2" customWidth="1"/>
    <col min="518" max="518" width="39.7109375" style="2" customWidth="1"/>
    <col min="519" max="519" width="48.5703125" style="2" customWidth="1"/>
    <col min="520" max="520" width="13.85546875" style="2" customWidth="1"/>
    <col min="521" max="521" width="13.5703125" style="2" customWidth="1"/>
    <col min="522" max="522" width="12.42578125" style="2" customWidth="1"/>
    <col min="523" max="771" width="9" style="2"/>
    <col min="772" max="772" width="12.140625" style="2" customWidth="1"/>
    <col min="773" max="773" width="9.42578125" style="2" customWidth="1"/>
    <col min="774" max="774" width="39.7109375" style="2" customWidth="1"/>
    <col min="775" max="775" width="48.5703125" style="2" customWidth="1"/>
    <col min="776" max="776" width="13.85546875" style="2" customWidth="1"/>
    <col min="777" max="777" width="13.5703125" style="2" customWidth="1"/>
    <col min="778" max="778" width="12.42578125" style="2" customWidth="1"/>
    <col min="779" max="1027" width="9" style="2"/>
    <col min="1028" max="1028" width="12.140625" style="2" customWidth="1"/>
    <col min="1029" max="1029" width="9.42578125" style="2" customWidth="1"/>
    <col min="1030" max="1030" width="39.7109375" style="2" customWidth="1"/>
    <col min="1031" max="1031" width="48.5703125" style="2" customWidth="1"/>
    <col min="1032" max="1032" width="13.85546875" style="2" customWidth="1"/>
    <col min="1033" max="1033" width="13.5703125" style="2" customWidth="1"/>
    <col min="1034" max="1034" width="12.42578125" style="2" customWidth="1"/>
    <col min="1035" max="1283" width="9" style="2"/>
    <col min="1284" max="1284" width="12.140625" style="2" customWidth="1"/>
    <col min="1285" max="1285" width="9.42578125" style="2" customWidth="1"/>
    <col min="1286" max="1286" width="39.7109375" style="2" customWidth="1"/>
    <col min="1287" max="1287" width="48.5703125" style="2" customWidth="1"/>
    <col min="1288" max="1288" width="13.85546875" style="2" customWidth="1"/>
    <col min="1289" max="1289" width="13.5703125" style="2" customWidth="1"/>
    <col min="1290" max="1290" width="12.42578125" style="2" customWidth="1"/>
    <col min="1291" max="1539" width="9" style="2"/>
    <col min="1540" max="1540" width="12.140625" style="2" customWidth="1"/>
    <col min="1541" max="1541" width="9.42578125" style="2" customWidth="1"/>
    <col min="1542" max="1542" width="39.7109375" style="2" customWidth="1"/>
    <col min="1543" max="1543" width="48.5703125" style="2" customWidth="1"/>
    <col min="1544" max="1544" width="13.85546875" style="2" customWidth="1"/>
    <col min="1545" max="1545" width="13.5703125" style="2" customWidth="1"/>
    <col min="1546" max="1546" width="12.42578125" style="2" customWidth="1"/>
    <col min="1547" max="1795" width="9" style="2"/>
    <col min="1796" max="1796" width="12.140625" style="2" customWidth="1"/>
    <col min="1797" max="1797" width="9.42578125" style="2" customWidth="1"/>
    <col min="1798" max="1798" width="39.7109375" style="2" customWidth="1"/>
    <col min="1799" max="1799" width="48.5703125" style="2" customWidth="1"/>
    <col min="1800" max="1800" width="13.85546875" style="2" customWidth="1"/>
    <col min="1801" max="1801" width="13.5703125" style="2" customWidth="1"/>
    <col min="1802" max="1802" width="12.42578125" style="2" customWidth="1"/>
    <col min="1803" max="2051" width="9" style="2"/>
    <col min="2052" max="2052" width="12.140625" style="2" customWidth="1"/>
    <col min="2053" max="2053" width="9.42578125" style="2" customWidth="1"/>
    <col min="2054" max="2054" width="39.7109375" style="2" customWidth="1"/>
    <col min="2055" max="2055" width="48.5703125" style="2" customWidth="1"/>
    <col min="2056" max="2056" width="13.85546875" style="2" customWidth="1"/>
    <col min="2057" max="2057" width="13.5703125" style="2" customWidth="1"/>
    <col min="2058" max="2058" width="12.42578125" style="2" customWidth="1"/>
    <col min="2059" max="2307" width="9" style="2"/>
    <col min="2308" max="2308" width="12.140625" style="2" customWidth="1"/>
    <col min="2309" max="2309" width="9.42578125" style="2" customWidth="1"/>
    <col min="2310" max="2310" width="39.7109375" style="2" customWidth="1"/>
    <col min="2311" max="2311" width="48.5703125" style="2" customWidth="1"/>
    <col min="2312" max="2312" width="13.85546875" style="2" customWidth="1"/>
    <col min="2313" max="2313" width="13.5703125" style="2" customWidth="1"/>
    <col min="2314" max="2314" width="12.42578125" style="2" customWidth="1"/>
    <col min="2315" max="2563" width="9" style="2"/>
    <col min="2564" max="2564" width="12.140625" style="2" customWidth="1"/>
    <col min="2565" max="2565" width="9.42578125" style="2" customWidth="1"/>
    <col min="2566" max="2566" width="39.7109375" style="2" customWidth="1"/>
    <col min="2567" max="2567" width="48.5703125" style="2" customWidth="1"/>
    <col min="2568" max="2568" width="13.85546875" style="2" customWidth="1"/>
    <col min="2569" max="2569" width="13.5703125" style="2" customWidth="1"/>
    <col min="2570" max="2570" width="12.42578125" style="2" customWidth="1"/>
    <col min="2571" max="2819" width="9" style="2"/>
    <col min="2820" max="2820" width="12.140625" style="2" customWidth="1"/>
    <col min="2821" max="2821" width="9.42578125" style="2" customWidth="1"/>
    <col min="2822" max="2822" width="39.7109375" style="2" customWidth="1"/>
    <col min="2823" max="2823" width="48.5703125" style="2" customWidth="1"/>
    <col min="2824" max="2824" width="13.85546875" style="2" customWidth="1"/>
    <col min="2825" max="2825" width="13.5703125" style="2" customWidth="1"/>
    <col min="2826" max="2826" width="12.42578125" style="2" customWidth="1"/>
    <col min="2827" max="3075" width="9" style="2"/>
    <col min="3076" max="3076" width="12.140625" style="2" customWidth="1"/>
    <col min="3077" max="3077" width="9.42578125" style="2" customWidth="1"/>
    <col min="3078" max="3078" width="39.7109375" style="2" customWidth="1"/>
    <col min="3079" max="3079" width="48.5703125" style="2" customWidth="1"/>
    <col min="3080" max="3080" width="13.85546875" style="2" customWidth="1"/>
    <col min="3081" max="3081" width="13.5703125" style="2" customWidth="1"/>
    <col min="3082" max="3082" width="12.42578125" style="2" customWidth="1"/>
    <col min="3083" max="3331" width="9" style="2"/>
    <col min="3332" max="3332" width="12.140625" style="2" customWidth="1"/>
    <col min="3333" max="3333" width="9.42578125" style="2" customWidth="1"/>
    <col min="3334" max="3334" width="39.7109375" style="2" customWidth="1"/>
    <col min="3335" max="3335" width="48.5703125" style="2" customWidth="1"/>
    <col min="3336" max="3336" width="13.85546875" style="2" customWidth="1"/>
    <col min="3337" max="3337" width="13.5703125" style="2" customWidth="1"/>
    <col min="3338" max="3338" width="12.42578125" style="2" customWidth="1"/>
    <col min="3339" max="3587" width="9" style="2"/>
    <col min="3588" max="3588" width="12.140625" style="2" customWidth="1"/>
    <col min="3589" max="3589" width="9.42578125" style="2" customWidth="1"/>
    <col min="3590" max="3590" width="39.7109375" style="2" customWidth="1"/>
    <col min="3591" max="3591" width="48.5703125" style="2" customWidth="1"/>
    <col min="3592" max="3592" width="13.85546875" style="2" customWidth="1"/>
    <col min="3593" max="3593" width="13.5703125" style="2" customWidth="1"/>
    <col min="3594" max="3594" width="12.42578125" style="2" customWidth="1"/>
    <col min="3595" max="3843" width="9" style="2"/>
    <col min="3844" max="3844" width="12.140625" style="2" customWidth="1"/>
    <col min="3845" max="3845" width="9.42578125" style="2" customWidth="1"/>
    <col min="3846" max="3846" width="39.7109375" style="2" customWidth="1"/>
    <col min="3847" max="3847" width="48.5703125" style="2" customWidth="1"/>
    <col min="3848" max="3848" width="13.85546875" style="2" customWidth="1"/>
    <col min="3849" max="3849" width="13.5703125" style="2" customWidth="1"/>
    <col min="3850" max="3850" width="12.42578125" style="2" customWidth="1"/>
    <col min="3851" max="4099" width="9" style="2"/>
    <col min="4100" max="4100" width="12.140625" style="2" customWidth="1"/>
    <col min="4101" max="4101" width="9.42578125" style="2" customWidth="1"/>
    <col min="4102" max="4102" width="39.7109375" style="2" customWidth="1"/>
    <col min="4103" max="4103" width="48.5703125" style="2" customWidth="1"/>
    <col min="4104" max="4104" width="13.85546875" style="2" customWidth="1"/>
    <col min="4105" max="4105" width="13.5703125" style="2" customWidth="1"/>
    <col min="4106" max="4106" width="12.42578125" style="2" customWidth="1"/>
    <col min="4107" max="4355" width="9" style="2"/>
    <col min="4356" max="4356" width="12.140625" style="2" customWidth="1"/>
    <col min="4357" max="4357" width="9.42578125" style="2" customWidth="1"/>
    <col min="4358" max="4358" width="39.7109375" style="2" customWidth="1"/>
    <col min="4359" max="4359" width="48.5703125" style="2" customWidth="1"/>
    <col min="4360" max="4360" width="13.85546875" style="2" customWidth="1"/>
    <col min="4361" max="4361" width="13.5703125" style="2" customWidth="1"/>
    <col min="4362" max="4362" width="12.42578125" style="2" customWidth="1"/>
    <col min="4363" max="4611" width="9" style="2"/>
    <col min="4612" max="4612" width="12.140625" style="2" customWidth="1"/>
    <col min="4613" max="4613" width="9.42578125" style="2" customWidth="1"/>
    <col min="4614" max="4614" width="39.7109375" style="2" customWidth="1"/>
    <col min="4615" max="4615" width="48.5703125" style="2" customWidth="1"/>
    <col min="4616" max="4616" width="13.85546875" style="2" customWidth="1"/>
    <col min="4617" max="4617" width="13.5703125" style="2" customWidth="1"/>
    <col min="4618" max="4618" width="12.42578125" style="2" customWidth="1"/>
    <col min="4619" max="4867" width="9" style="2"/>
    <col min="4868" max="4868" width="12.140625" style="2" customWidth="1"/>
    <col min="4869" max="4869" width="9.42578125" style="2" customWidth="1"/>
    <col min="4870" max="4870" width="39.7109375" style="2" customWidth="1"/>
    <col min="4871" max="4871" width="48.5703125" style="2" customWidth="1"/>
    <col min="4872" max="4872" width="13.85546875" style="2" customWidth="1"/>
    <col min="4873" max="4873" width="13.5703125" style="2" customWidth="1"/>
    <col min="4874" max="4874" width="12.42578125" style="2" customWidth="1"/>
    <col min="4875" max="5123" width="9" style="2"/>
    <col min="5124" max="5124" width="12.140625" style="2" customWidth="1"/>
    <col min="5125" max="5125" width="9.42578125" style="2" customWidth="1"/>
    <col min="5126" max="5126" width="39.7109375" style="2" customWidth="1"/>
    <col min="5127" max="5127" width="48.5703125" style="2" customWidth="1"/>
    <col min="5128" max="5128" width="13.85546875" style="2" customWidth="1"/>
    <col min="5129" max="5129" width="13.5703125" style="2" customWidth="1"/>
    <col min="5130" max="5130" width="12.42578125" style="2" customWidth="1"/>
    <col min="5131" max="5379" width="9" style="2"/>
    <col min="5380" max="5380" width="12.140625" style="2" customWidth="1"/>
    <col min="5381" max="5381" width="9.42578125" style="2" customWidth="1"/>
    <col min="5382" max="5382" width="39.7109375" style="2" customWidth="1"/>
    <col min="5383" max="5383" width="48.5703125" style="2" customWidth="1"/>
    <col min="5384" max="5384" width="13.85546875" style="2" customWidth="1"/>
    <col min="5385" max="5385" width="13.5703125" style="2" customWidth="1"/>
    <col min="5386" max="5386" width="12.42578125" style="2" customWidth="1"/>
    <col min="5387" max="5635" width="9" style="2"/>
    <col min="5636" max="5636" width="12.140625" style="2" customWidth="1"/>
    <col min="5637" max="5637" width="9.42578125" style="2" customWidth="1"/>
    <col min="5638" max="5638" width="39.7109375" style="2" customWidth="1"/>
    <col min="5639" max="5639" width="48.5703125" style="2" customWidth="1"/>
    <col min="5640" max="5640" width="13.85546875" style="2" customWidth="1"/>
    <col min="5641" max="5641" width="13.5703125" style="2" customWidth="1"/>
    <col min="5642" max="5642" width="12.42578125" style="2" customWidth="1"/>
    <col min="5643" max="5891" width="9" style="2"/>
    <col min="5892" max="5892" width="12.140625" style="2" customWidth="1"/>
    <col min="5893" max="5893" width="9.42578125" style="2" customWidth="1"/>
    <col min="5894" max="5894" width="39.7109375" style="2" customWidth="1"/>
    <col min="5895" max="5895" width="48.5703125" style="2" customWidth="1"/>
    <col min="5896" max="5896" width="13.85546875" style="2" customWidth="1"/>
    <col min="5897" max="5897" width="13.5703125" style="2" customWidth="1"/>
    <col min="5898" max="5898" width="12.42578125" style="2" customWidth="1"/>
    <col min="5899" max="6147" width="9" style="2"/>
    <col min="6148" max="6148" width="12.140625" style="2" customWidth="1"/>
    <col min="6149" max="6149" width="9.42578125" style="2" customWidth="1"/>
    <col min="6150" max="6150" width="39.7109375" style="2" customWidth="1"/>
    <col min="6151" max="6151" width="48.5703125" style="2" customWidth="1"/>
    <col min="6152" max="6152" width="13.85546875" style="2" customWidth="1"/>
    <col min="6153" max="6153" width="13.5703125" style="2" customWidth="1"/>
    <col min="6154" max="6154" width="12.42578125" style="2" customWidth="1"/>
    <col min="6155" max="6403" width="9" style="2"/>
    <col min="6404" max="6404" width="12.140625" style="2" customWidth="1"/>
    <col min="6405" max="6405" width="9.42578125" style="2" customWidth="1"/>
    <col min="6406" max="6406" width="39.7109375" style="2" customWidth="1"/>
    <col min="6407" max="6407" width="48.5703125" style="2" customWidth="1"/>
    <col min="6408" max="6408" width="13.85546875" style="2" customWidth="1"/>
    <col min="6409" max="6409" width="13.5703125" style="2" customWidth="1"/>
    <col min="6410" max="6410" width="12.42578125" style="2" customWidth="1"/>
    <col min="6411" max="6659" width="9" style="2"/>
    <col min="6660" max="6660" width="12.140625" style="2" customWidth="1"/>
    <col min="6661" max="6661" width="9.42578125" style="2" customWidth="1"/>
    <col min="6662" max="6662" width="39.7109375" style="2" customWidth="1"/>
    <col min="6663" max="6663" width="48.5703125" style="2" customWidth="1"/>
    <col min="6664" max="6664" width="13.85546875" style="2" customWidth="1"/>
    <col min="6665" max="6665" width="13.5703125" style="2" customWidth="1"/>
    <col min="6666" max="6666" width="12.42578125" style="2" customWidth="1"/>
    <col min="6667" max="6915" width="9" style="2"/>
    <col min="6916" max="6916" width="12.140625" style="2" customWidth="1"/>
    <col min="6917" max="6917" width="9.42578125" style="2" customWidth="1"/>
    <col min="6918" max="6918" width="39.7109375" style="2" customWidth="1"/>
    <col min="6919" max="6919" width="48.5703125" style="2" customWidth="1"/>
    <col min="6920" max="6920" width="13.85546875" style="2" customWidth="1"/>
    <col min="6921" max="6921" width="13.5703125" style="2" customWidth="1"/>
    <col min="6922" max="6922" width="12.42578125" style="2" customWidth="1"/>
    <col min="6923" max="7171" width="9" style="2"/>
    <col min="7172" max="7172" width="12.140625" style="2" customWidth="1"/>
    <col min="7173" max="7173" width="9.42578125" style="2" customWidth="1"/>
    <col min="7174" max="7174" width="39.7109375" style="2" customWidth="1"/>
    <col min="7175" max="7175" width="48.5703125" style="2" customWidth="1"/>
    <col min="7176" max="7176" width="13.85546875" style="2" customWidth="1"/>
    <col min="7177" max="7177" width="13.5703125" style="2" customWidth="1"/>
    <col min="7178" max="7178" width="12.42578125" style="2" customWidth="1"/>
    <col min="7179" max="7427" width="9" style="2"/>
    <col min="7428" max="7428" width="12.140625" style="2" customWidth="1"/>
    <col min="7429" max="7429" width="9.42578125" style="2" customWidth="1"/>
    <col min="7430" max="7430" width="39.7109375" style="2" customWidth="1"/>
    <col min="7431" max="7431" width="48.5703125" style="2" customWidth="1"/>
    <col min="7432" max="7432" width="13.85546875" style="2" customWidth="1"/>
    <col min="7433" max="7433" width="13.5703125" style="2" customWidth="1"/>
    <col min="7434" max="7434" width="12.42578125" style="2" customWidth="1"/>
    <col min="7435" max="7683" width="9" style="2"/>
    <col min="7684" max="7684" width="12.140625" style="2" customWidth="1"/>
    <col min="7685" max="7685" width="9.42578125" style="2" customWidth="1"/>
    <col min="7686" max="7686" width="39.7109375" style="2" customWidth="1"/>
    <col min="7687" max="7687" width="48.5703125" style="2" customWidth="1"/>
    <col min="7688" max="7688" width="13.85546875" style="2" customWidth="1"/>
    <col min="7689" max="7689" width="13.5703125" style="2" customWidth="1"/>
    <col min="7690" max="7690" width="12.42578125" style="2" customWidth="1"/>
    <col min="7691" max="7939" width="9" style="2"/>
    <col min="7940" max="7940" width="12.140625" style="2" customWidth="1"/>
    <col min="7941" max="7941" width="9.42578125" style="2" customWidth="1"/>
    <col min="7942" max="7942" width="39.7109375" style="2" customWidth="1"/>
    <col min="7943" max="7943" width="48.5703125" style="2" customWidth="1"/>
    <col min="7944" max="7944" width="13.85546875" style="2" customWidth="1"/>
    <col min="7945" max="7945" width="13.5703125" style="2" customWidth="1"/>
    <col min="7946" max="7946" width="12.42578125" style="2" customWidth="1"/>
    <col min="7947" max="8195" width="9" style="2"/>
    <col min="8196" max="8196" width="12.140625" style="2" customWidth="1"/>
    <col min="8197" max="8197" width="9.42578125" style="2" customWidth="1"/>
    <col min="8198" max="8198" width="39.7109375" style="2" customWidth="1"/>
    <col min="8199" max="8199" width="48.5703125" style="2" customWidth="1"/>
    <col min="8200" max="8200" width="13.85546875" style="2" customWidth="1"/>
    <col min="8201" max="8201" width="13.5703125" style="2" customWidth="1"/>
    <col min="8202" max="8202" width="12.42578125" style="2" customWidth="1"/>
    <col min="8203" max="8451" width="9" style="2"/>
    <col min="8452" max="8452" width="12.140625" style="2" customWidth="1"/>
    <col min="8453" max="8453" width="9.42578125" style="2" customWidth="1"/>
    <col min="8454" max="8454" width="39.7109375" style="2" customWidth="1"/>
    <col min="8455" max="8455" width="48.5703125" style="2" customWidth="1"/>
    <col min="8456" max="8456" width="13.85546875" style="2" customWidth="1"/>
    <col min="8457" max="8457" width="13.5703125" style="2" customWidth="1"/>
    <col min="8458" max="8458" width="12.42578125" style="2" customWidth="1"/>
    <col min="8459" max="8707" width="9" style="2"/>
    <col min="8708" max="8708" width="12.140625" style="2" customWidth="1"/>
    <col min="8709" max="8709" width="9.42578125" style="2" customWidth="1"/>
    <col min="8710" max="8710" width="39.7109375" style="2" customWidth="1"/>
    <col min="8711" max="8711" width="48.5703125" style="2" customWidth="1"/>
    <col min="8712" max="8712" width="13.85546875" style="2" customWidth="1"/>
    <col min="8713" max="8713" width="13.5703125" style="2" customWidth="1"/>
    <col min="8714" max="8714" width="12.42578125" style="2" customWidth="1"/>
    <col min="8715" max="8963" width="9" style="2"/>
    <col min="8964" max="8964" width="12.140625" style="2" customWidth="1"/>
    <col min="8965" max="8965" width="9.42578125" style="2" customWidth="1"/>
    <col min="8966" max="8966" width="39.7109375" style="2" customWidth="1"/>
    <col min="8967" max="8967" width="48.5703125" style="2" customWidth="1"/>
    <col min="8968" max="8968" width="13.85546875" style="2" customWidth="1"/>
    <col min="8969" max="8969" width="13.5703125" style="2" customWidth="1"/>
    <col min="8970" max="8970" width="12.42578125" style="2" customWidth="1"/>
    <col min="8971" max="9219" width="9" style="2"/>
    <col min="9220" max="9220" width="12.140625" style="2" customWidth="1"/>
    <col min="9221" max="9221" width="9.42578125" style="2" customWidth="1"/>
    <col min="9222" max="9222" width="39.7109375" style="2" customWidth="1"/>
    <col min="9223" max="9223" width="48.5703125" style="2" customWidth="1"/>
    <col min="9224" max="9224" width="13.85546875" style="2" customWidth="1"/>
    <col min="9225" max="9225" width="13.5703125" style="2" customWidth="1"/>
    <col min="9226" max="9226" width="12.42578125" style="2" customWidth="1"/>
    <col min="9227" max="9475" width="9" style="2"/>
    <col min="9476" max="9476" width="12.140625" style="2" customWidth="1"/>
    <col min="9477" max="9477" width="9.42578125" style="2" customWidth="1"/>
    <col min="9478" max="9478" width="39.7109375" style="2" customWidth="1"/>
    <col min="9479" max="9479" width="48.5703125" style="2" customWidth="1"/>
    <col min="9480" max="9480" width="13.85546875" style="2" customWidth="1"/>
    <col min="9481" max="9481" width="13.5703125" style="2" customWidth="1"/>
    <col min="9482" max="9482" width="12.42578125" style="2" customWidth="1"/>
    <col min="9483" max="9731" width="9" style="2"/>
    <col min="9732" max="9732" width="12.140625" style="2" customWidth="1"/>
    <col min="9733" max="9733" width="9.42578125" style="2" customWidth="1"/>
    <col min="9734" max="9734" width="39.7109375" style="2" customWidth="1"/>
    <col min="9735" max="9735" width="48.5703125" style="2" customWidth="1"/>
    <col min="9736" max="9736" width="13.85546875" style="2" customWidth="1"/>
    <col min="9737" max="9737" width="13.5703125" style="2" customWidth="1"/>
    <col min="9738" max="9738" width="12.42578125" style="2" customWidth="1"/>
    <col min="9739" max="9987" width="9" style="2"/>
    <col min="9988" max="9988" width="12.140625" style="2" customWidth="1"/>
    <col min="9989" max="9989" width="9.42578125" style="2" customWidth="1"/>
    <col min="9990" max="9990" width="39.7109375" style="2" customWidth="1"/>
    <col min="9991" max="9991" width="48.5703125" style="2" customWidth="1"/>
    <col min="9992" max="9992" width="13.85546875" style="2" customWidth="1"/>
    <col min="9993" max="9993" width="13.5703125" style="2" customWidth="1"/>
    <col min="9994" max="9994" width="12.42578125" style="2" customWidth="1"/>
    <col min="9995" max="10243" width="9" style="2"/>
    <col min="10244" max="10244" width="12.140625" style="2" customWidth="1"/>
    <col min="10245" max="10245" width="9.42578125" style="2" customWidth="1"/>
    <col min="10246" max="10246" width="39.7109375" style="2" customWidth="1"/>
    <col min="10247" max="10247" width="48.5703125" style="2" customWidth="1"/>
    <col min="10248" max="10248" width="13.85546875" style="2" customWidth="1"/>
    <col min="10249" max="10249" width="13.5703125" style="2" customWidth="1"/>
    <col min="10250" max="10250" width="12.42578125" style="2" customWidth="1"/>
    <col min="10251" max="10499" width="9" style="2"/>
    <col min="10500" max="10500" width="12.140625" style="2" customWidth="1"/>
    <col min="10501" max="10501" width="9.42578125" style="2" customWidth="1"/>
    <col min="10502" max="10502" width="39.7109375" style="2" customWidth="1"/>
    <col min="10503" max="10503" width="48.5703125" style="2" customWidth="1"/>
    <col min="10504" max="10504" width="13.85546875" style="2" customWidth="1"/>
    <col min="10505" max="10505" width="13.5703125" style="2" customWidth="1"/>
    <col min="10506" max="10506" width="12.42578125" style="2" customWidth="1"/>
    <col min="10507" max="10755" width="9" style="2"/>
    <col min="10756" max="10756" width="12.140625" style="2" customWidth="1"/>
    <col min="10757" max="10757" width="9.42578125" style="2" customWidth="1"/>
    <col min="10758" max="10758" width="39.7109375" style="2" customWidth="1"/>
    <col min="10759" max="10759" width="48.5703125" style="2" customWidth="1"/>
    <col min="10760" max="10760" width="13.85546875" style="2" customWidth="1"/>
    <col min="10761" max="10761" width="13.5703125" style="2" customWidth="1"/>
    <col min="10762" max="10762" width="12.42578125" style="2" customWidth="1"/>
    <col min="10763" max="11011" width="9" style="2"/>
    <col min="11012" max="11012" width="12.140625" style="2" customWidth="1"/>
    <col min="11013" max="11013" width="9.42578125" style="2" customWidth="1"/>
    <col min="11014" max="11014" width="39.7109375" style="2" customWidth="1"/>
    <col min="11015" max="11015" width="48.5703125" style="2" customWidth="1"/>
    <col min="11016" max="11016" width="13.85546875" style="2" customWidth="1"/>
    <col min="11017" max="11017" width="13.5703125" style="2" customWidth="1"/>
    <col min="11018" max="11018" width="12.42578125" style="2" customWidth="1"/>
    <col min="11019" max="11267" width="9" style="2"/>
    <col min="11268" max="11268" width="12.140625" style="2" customWidth="1"/>
    <col min="11269" max="11269" width="9.42578125" style="2" customWidth="1"/>
    <col min="11270" max="11270" width="39.7109375" style="2" customWidth="1"/>
    <col min="11271" max="11271" width="48.5703125" style="2" customWidth="1"/>
    <col min="11272" max="11272" width="13.85546875" style="2" customWidth="1"/>
    <col min="11273" max="11273" width="13.5703125" style="2" customWidth="1"/>
    <col min="11274" max="11274" width="12.42578125" style="2" customWidth="1"/>
    <col min="11275" max="11523" width="9" style="2"/>
    <col min="11524" max="11524" width="12.140625" style="2" customWidth="1"/>
    <col min="11525" max="11525" width="9.42578125" style="2" customWidth="1"/>
    <col min="11526" max="11526" width="39.7109375" style="2" customWidth="1"/>
    <col min="11527" max="11527" width="48.5703125" style="2" customWidth="1"/>
    <col min="11528" max="11528" width="13.85546875" style="2" customWidth="1"/>
    <col min="11529" max="11529" width="13.5703125" style="2" customWidth="1"/>
    <col min="11530" max="11530" width="12.42578125" style="2" customWidth="1"/>
    <col min="11531" max="11779" width="9" style="2"/>
    <col min="11780" max="11780" width="12.140625" style="2" customWidth="1"/>
    <col min="11781" max="11781" width="9.42578125" style="2" customWidth="1"/>
    <col min="11782" max="11782" width="39.7109375" style="2" customWidth="1"/>
    <col min="11783" max="11783" width="48.5703125" style="2" customWidth="1"/>
    <col min="11784" max="11784" width="13.85546875" style="2" customWidth="1"/>
    <col min="11785" max="11785" width="13.5703125" style="2" customWidth="1"/>
    <col min="11786" max="11786" width="12.42578125" style="2" customWidth="1"/>
    <col min="11787" max="12035" width="9" style="2"/>
    <col min="12036" max="12036" width="12.140625" style="2" customWidth="1"/>
    <col min="12037" max="12037" width="9.42578125" style="2" customWidth="1"/>
    <col min="12038" max="12038" width="39.7109375" style="2" customWidth="1"/>
    <col min="12039" max="12039" width="48.5703125" style="2" customWidth="1"/>
    <col min="12040" max="12040" width="13.85546875" style="2" customWidth="1"/>
    <col min="12041" max="12041" width="13.5703125" style="2" customWidth="1"/>
    <col min="12042" max="12042" width="12.42578125" style="2" customWidth="1"/>
    <col min="12043" max="12291" width="9" style="2"/>
    <col min="12292" max="12292" width="12.140625" style="2" customWidth="1"/>
    <col min="12293" max="12293" width="9.42578125" style="2" customWidth="1"/>
    <col min="12294" max="12294" width="39.7109375" style="2" customWidth="1"/>
    <col min="12295" max="12295" width="48.5703125" style="2" customWidth="1"/>
    <col min="12296" max="12296" width="13.85546875" style="2" customWidth="1"/>
    <col min="12297" max="12297" width="13.5703125" style="2" customWidth="1"/>
    <col min="12298" max="12298" width="12.42578125" style="2" customWidth="1"/>
    <col min="12299" max="12547" width="9" style="2"/>
    <col min="12548" max="12548" width="12.140625" style="2" customWidth="1"/>
    <col min="12549" max="12549" width="9.42578125" style="2" customWidth="1"/>
    <col min="12550" max="12550" width="39.7109375" style="2" customWidth="1"/>
    <col min="12551" max="12551" width="48.5703125" style="2" customWidth="1"/>
    <col min="12552" max="12552" width="13.85546875" style="2" customWidth="1"/>
    <col min="12553" max="12553" width="13.5703125" style="2" customWidth="1"/>
    <col min="12554" max="12554" width="12.42578125" style="2" customWidth="1"/>
    <col min="12555" max="12803" width="9" style="2"/>
    <col min="12804" max="12804" width="12.140625" style="2" customWidth="1"/>
    <col min="12805" max="12805" width="9.42578125" style="2" customWidth="1"/>
    <col min="12806" max="12806" width="39.7109375" style="2" customWidth="1"/>
    <col min="12807" max="12807" width="48.5703125" style="2" customWidth="1"/>
    <col min="12808" max="12808" width="13.85546875" style="2" customWidth="1"/>
    <col min="12809" max="12809" width="13.5703125" style="2" customWidth="1"/>
    <col min="12810" max="12810" width="12.42578125" style="2" customWidth="1"/>
    <col min="12811" max="13059" width="9" style="2"/>
    <col min="13060" max="13060" width="12.140625" style="2" customWidth="1"/>
    <col min="13061" max="13061" width="9.42578125" style="2" customWidth="1"/>
    <col min="13062" max="13062" width="39.7109375" style="2" customWidth="1"/>
    <col min="13063" max="13063" width="48.5703125" style="2" customWidth="1"/>
    <col min="13064" max="13064" width="13.85546875" style="2" customWidth="1"/>
    <col min="13065" max="13065" width="13.5703125" style="2" customWidth="1"/>
    <col min="13066" max="13066" width="12.42578125" style="2" customWidth="1"/>
    <col min="13067" max="13315" width="9" style="2"/>
    <col min="13316" max="13316" width="12.140625" style="2" customWidth="1"/>
    <col min="13317" max="13317" width="9.42578125" style="2" customWidth="1"/>
    <col min="13318" max="13318" width="39.7109375" style="2" customWidth="1"/>
    <col min="13319" max="13319" width="48.5703125" style="2" customWidth="1"/>
    <col min="13320" max="13320" width="13.85546875" style="2" customWidth="1"/>
    <col min="13321" max="13321" width="13.5703125" style="2" customWidth="1"/>
    <col min="13322" max="13322" width="12.42578125" style="2" customWidth="1"/>
    <col min="13323" max="13571" width="9" style="2"/>
    <col min="13572" max="13572" width="12.140625" style="2" customWidth="1"/>
    <col min="13573" max="13573" width="9.42578125" style="2" customWidth="1"/>
    <col min="13574" max="13574" width="39.7109375" style="2" customWidth="1"/>
    <col min="13575" max="13575" width="48.5703125" style="2" customWidth="1"/>
    <col min="13576" max="13576" width="13.85546875" style="2" customWidth="1"/>
    <col min="13577" max="13577" width="13.5703125" style="2" customWidth="1"/>
    <col min="13578" max="13578" width="12.42578125" style="2" customWidth="1"/>
    <col min="13579" max="13827" width="9" style="2"/>
    <col min="13828" max="13828" width="12.140625" style="2" customWidth="1"/>
    <col min="13829" max="13829" width="9.42578125" style="2" customWidth="1"/>
    <col min="13830" max="13830" width="39.7109375" style="2" customWidth="1"/>
    <col min="13831" max="13831" width="48.5703125" style="2" customWidth="1"/>
    <col min="13832" max="13832" width="13.85546875" style="2" customWidth="1"/>
    <col min="13833" max="13833" width="13.5703125" style="2" customWidth="1"/>
    <col min="13834" max="13834" width="12.42578125" style="2" customWidth="1"/>
    <col min="13835" max="14083" width="9" style="2"/>
    <col min="14084" max="14084" width="12.140625" style="2" customWidth="1"/>
    <col min="14085" max="14085" width="9.42578125" style="2" customWidth="1"/>
    <col min="14086" max="14086" width="39.7109375" style="2" customWidth="1"/>
    <col min="14087" max="14087" width="48.5703125" style="2" customWidth="1"/>
    <col min="14088" max="14088" width="13.85546875" style="2" customWidth="1"/>
    <col min="14089" max="14089" width="13.5703125" style="2" customWidth="1"/>
    <col min="14090" max="14090" width="12.42578125" style="2" customWidth="1"/>
    <col min="14091" max="14339" width="9" style="2"/>
    <col min="14340" max="14340" width="12.140625" style="2" customWidth="1"/>
    <col min="14341" max="14341" width="9.42578125" style="2" customWidth="1"/>
    <col min="14342" max="14342" width="39.7109375" style="2" customWidth="1"/>
    <col min="14343" max="14343" width="48.5703125" style="2" customWidth="1"/>
    <col min="14344" max="14344" width="13.85546875" style="2" customWidth="1"/>
    <col min="14345" max="14345" width="13.5703125" style="2" customWidth="1"/>
    <col min="14346" max="14346" width="12.42578125" style="2" customWidth="1"/>
    <col min="14347" max="14595" width="9" style="2"/>
    <col min="14596" max="14596" width="12.140625" style="2" customWidth="1"/>
    <col min="14597" max="14597" width="9.42578125" style="2" customWidth="1"/>
    <col min="14598" max="14598" width="39.7109375" style="2" customWidth="1"/>
    <col min="14599" max="14599" width="48.5703125" style="2" customWidth="1"/>
    <col min="14600" max="14600" width="13.85546875" style="2" customWidth="1"/>
    <col min="14601" max="14601" width="13.5703125" style="2" customWidth="1"/>
    <col min="14602" max="14602" width="12.42578125" style="2" customWidth="1"/>
    <col min="14603" max="14851" width="9" style="2"/>
    <col min="14852" max="14852" width="12.140625" style="2" customWidth="1"/>
    <col min="14853" max="14853" width="9.42578125" style="2" customWidth="1"/>
    <col min="14854" max="14854" width="39.7109375" style="2" customWidth="1"/>
    <col min="14855" max="14855" width="48.5703125" style="2" customWidth="1"/>
    <col min="14856" max="14856" width="13.85546875" style="2" customWidth="1"/>
    <col min="14857" max="14857" width="13.5703125" style="2" customWidth="1"/>
    <col min="14858" max="14858" width="12.42578125" style="2" customWidth="1"/>
    <col min="14859" max="15107" width="9" style="2"/>
    <col min="15108" max="15108" width="12.140625" style="2" customWidth="1"/>
    <col min="15109" max="15109" width="9.42578125" style="2" customWidth="1"/>
    <col min="15110" max="15110" width="39.7109375" style="2" customWidth="1"/>
    <col min="15111" max="15111" width="48.5703125" style="2" customWidth="1"/>
    <col min="15112" max="15112" width="13.85546875" style="2" customWidth="1"/>
    <col min="15113" max="15113" width="13.5703125" style="2" customWidth="1"/>
    <col min="15114" max="15114" width="12.42578125" style="2" customWidth="1"/>
    <col min="15115" max="15363" width="9" style="2"/>
    <col min="15364" max="15364" width="12.140625" style="2" customWidth="1"/>
    <col min="15365" max="15365" width="9.42578125" style="2" customWidth="1"/>
    <col min="15366" max="15366" width="39.7109375" style="2" customWidth="1"/>
    <col min="15367" max="15367" width="48.5703125" style="2" customWidth="1"/>
    <col min="15368" max="15368" width="13.85546875" style="2" customWidth="1"/>
    <col min="15369" max="15369" width="13.5703125" style="2" customWidth="1"/>
    <col min="15370" max="15370" width="12.42578125" style="2" customWidth="1"/>
    <col min="15371" max="15619" width="9" style="2"/>
    <col min="15620" max="15620" width="12.140625" style="2" customWidth="1"/>
    <col min="15621" max="15621" width="9.42578125" style="2" customWidth="1"/>
    <col min="15622" max="15622" width="39.7109375" style="2" customWidth="1"/>
    <col min="15623" max="15623" width="48.5703125" style="2" customWidth="1"/>
    <col min="15624" max="15624" width="13.85546875" style="2" customWidth="1"/>
    <col min="15625" max="15625" width="13.5703125" style="2" customWidth="1"/>
    <col min="15626" max="15626" width="12.42578125" style="2" customWidth="1"/>
    <col min="15627" max="15875" width="9" style="2"/>
    <col min="15876" max="15876" width="12.140625" style="2" customWidth="1"/>
    <col min="15877" max="15877" width="9.42578125" style="2" customWidth="1"/>
    <col min="15878" max="15878" width="39.7109375" style="2" customWidth="1"/>
    <col min="15879" max="15879" width="48.5703125" style="2" customWidth="1"/>
    <col min="15880" max="15880" width="13.85546875" style="2" customWidth="1"/>
    <col min="15881" max="15881" width="13.5703125" style="2" customWidth="1"/>
    <col min="15882" max="15882" width="12.42578125" style="2" customWidth="1"/>
    <col min="15883" max="16131" width="9" style="2"/>
    <col min="16132" max="16132" width="12.140625" style="2" customWidth="1"/>
    <col min="16133" max="16133" width="9.42578125" style="2" customWidth="1"/>
    <col min="16134" max="16134" width="39.7109375" style="2" customWidth="1"/>
    <col min="16135" max="16135" width="48.5703125" style="2" customWidth="1"/>
    <col min="16136" max="16136" width="13.85546875" style="2" customWidth="1"/>
    <col min="16137" max="16137" width="13.5703125" style="2" customWidth="1"/>
    <col min="16138" max="16138" width="12.42578125" style="2" customWidth="1"/>
    <col min="16139" max="16384" width="9" style="2"/>
  </cols>
  <sheetData>
    <row r="1" spans="1:11" ht="15.75">
      <c r="A1" s="7"/>
      <c r="B1" s="7"/>
      <c r="C1" s="7"/>
      <c r="D1" s="7"/>
      <c r="E1" s="7"/>
      <c r="F1" s="7"/>
      <c r="G1" s="7"/>
      <c r="H1" s="6" t="s">
        <v>261</v>
      </c>
      <c r="I1" s="6"/>
      <c r="J1" s="6"/>
    </row>
    <row r="2" spans="1:11" ht="15.75">
      <c r="A2" s="7"/>
      <c r="B2" s="7"/>
      <c r="C2" s="7"/>
      <c r="D2" s="7"/>
      <c r="E2" s="7"/>
      <c r="F2" s="7"/>
      <c r="G2" s="7"/>
      <c r="H2" s="6" t="s">
        <v>287</v>
      </c>
      <c r="I2" s="7"/>
      <c r="J2" s="7"/>
    </row>
    <row r="3" spans="1:11" ht="32.450000000000003" customHeight="1">
      <c r="A3" s="7"/>
      <c r="B3" s="7"/>
      <c r="C3" s="7"/>
      <c r="D3" s="7"/>
      <c r="E3" s="7"/>
      <c r="F3" s="7"/>
      <c r="G3" s="7"/>
      <c r="H3" s="193" t="s">
        <v>235</v>
      </c>
      <c r="I3" s="193"/>
      <c r="J3" s="193"/>
      <c r="K3" s="125"/>
    </row>
    <row r="4" spans="1:11" ht="14.25" customHeight="1">
      <c r="A4" s="7"/>
      <c r="B4" s="7"/>
      <c r="C4" s="7"/>
      <c r="D4" s="7"/>
      <c r="E4" s="7"/>
      <c r="F4" s="7"/>
      <c r="G4" s="7"/>
      <c r="H4" s="258"/>
      <c r="I4" s="258"/>
      <c r="J4" s="7"/>
      <c r="K4" s="1"/>
    </row>
    <row r="5" spans="1:11" ht="14.25" customHeight="1">
      <c r="A5" s="7"/>
      <c r="B5" s="7"/>
      <c r="C5" s="7"/>
      <c r="D5" s="7"/>
      <c r="E5" s="7"/>
      <c r="F5" s="7"/>
      <c r="G5" s="7"/>
      <c r="H5" s="126"/>
      <c r="I5" s="126"/>
      <c r="J5" s="7"/>
      <c r="K5" s="1"/>
    </row>
    <row r="6" spans="1:11" ht="14.25" customHeight="1">
      <c r="A6" s="7"/>
      <c r="B6" s="7"/>
      <c r="C6" s="7"/>
      <c r="D6" s="7"/>
      <c r="E6" s="7"/>
      <c r="F6" s="7"/>
      <c r="G6" s="7"/>
      <c r="H6" s="126"/>
      <c r="I6" s="126"/>
      <c r="J6" s="7"/>
      <c r="K6" s="1"/>
    </row>
    <row r="7" spans="1:11" ht="23.25" customHeight="1">
      <c r="A7" s="259" t="s">
        <v>262</v>
      </c>
      <c r="B7" s="259"/>
      <c r="C7" s="259"/>
      <c r="D7" s="259"/>
      <c r="E7" s="259"/>
      <c r="F7" s="259"/>
      <c r="G7" s="259"/>
      <c r="H7" s="259"/>
      <c r="I7" s="259"/>
      <c r="J7" s="259"/>
    </row>
    <row r="8" spans="1:11" ht="15" customHeight="1">
      <c r="A8" s="10"/>
      <c r="B8" s="10"/>
      <c r="C8" s="10"/>
      <c r="D8" s="32"/>
      <c r="E8" s="32"/>
      <c r="F8" s="56"/>
      <c r="G8" s="56"/>
      <c r="H8" s="32"/>
      <c r="I8" s="32"/>
      <c r="J8" s="9" t="s">
        <v>26</v>
      </c>
    </row>
    <row r="9" spans="1:11" ht="35.450000000000003" customHeight="1">
      <c r="A9" s="265" t="s">
        <v>271</v>
      </c>
      <c r="B9" s="267" t="s">
        <v>272</v>
      </c>
      <c r="C9" s="260" t="s">
        <v>273</v>
      </c>
      <c r="D9" s="269" t="s">
        <v>274</v>
      </c>
      <c r="E9" s="261" t="s">
        <v>275</v>
      </c>
      <c r="F9" s="263" t="s">
        <v>276</v>
      </c>
      <c r="G9" s="271" t="s">
        <v>277</v>
      </c>
      <c r="H9" s="263" t="s">
        <v>4</v>
      </c>
      <c r="I9" s="273" t="s">
        <v>5</v>
      </c>
      <c r="J9" s="274"/>
    </row>
    <row r="10" spans="1:11" ht="93.95" customHeight="1">
      <c r="A10" s="266"/>
      <c r="B10" s="268"/>
      <c r="C10" s="260"/>
      <c r="D10" s="270"/>
      <c r="E10" s="262"/>
      <c r="F10" s="264"/>
      <c r="G10" s="272"/>
      <c r="H10" s="264"/>
      <c r="I10" s="162" t="s">
        <v>249</v>
      </c>
      <c r="J10" s="162" t="s">
        <v>278</v>
      </c>
    </row>
    <row r="11" spans="1:11" ht="15" customHeight="1">
      <c r="A11" s="127">
        <v>1</v>
      </c>
      <c r="B11" s="127"/>
      <c r="C11" s="127"/>
      <c r="D11" s="128">
        <v>2</v>
      </c>
      <c r="E11" s="129">
        <v>3</v>
      </c>
      <c r="F11" s="129"/>
      <c r="G11" s="129"/>
      <c r="H11" s="129">
        <v>4</v>
      </c>
      <c r="I11" s="129">
        <v>6</v>
      </c>
      <c r="J11" s="129">
        <v>7</v>
      </c>
    </row>
    <row r="12" spans="1:11" ht="34.5" customHeight="1">
      <c r="A12" s="142" t="s">
        <v>64</v>
      </c>
      <c r="B12" s="142"/>
      <c r="C12" s="143"/>
      <c r="D12" s="144" t="s">
        <v>263</v>
      </c>
      <c r="E12" s="145"/>
      <c r="F12" s="145"/>
      <c r="G12" s="164">
        <f>H12+I12</f>
        <v>1948745</v>
      </c>
      <c r="H12" s="146">
        <f>SUM(H14:H20)</f>
        <v>1938000</v>
      </c>
      <c r="I12" s="146">
        <f>SUM(I14:I20)</f>
        <v>10745</v>
      </c>
      <c r="J12" s="146"/>
    </row>
    <row r="13" spans="1:11" ht="34.5" customHeight="1">
      <c r="A13" s="147" t="s">
        <v>63</v>
      </c>
      <c r="B13" s="147"/>
      <c r="C13" s="148"/>
      <c r="D13" s="144" t="s">
        <v>263</v>
      </c>
      <c r="E13" s="143"/>
      <c r="F13" s="143"/>
      <c r="G13" s="164">
        <f t="shared" ref="G13:G26" si="0">H13+I13</f>
        <v>1948745</v>
      </c>
      <c r="H13" s="146">
        <f>SUM(H14:H20)</f>
        <v>1938000</v>
      </c>
      <c r="I13" s="146">
        <f>SUM(I14:I20)</f>
        <v>10745</v>
      </c>
      <c r="J13" s="146"/>
    </row>
    <row r="14" spans="1:11" ht="144" customHeight="1">
      <c r="A14" s="130" t="s">
        <v>141</v>
      </c>
      <c r="B14" s="163" t="s">
        <v>119</v>
      </c>
      <c r="C14" s="131" t="s">
        <v>24</v>
      </c>
      <c r="D14" s="131" t="s">
        <v>140</v>
      </c>
      <c r="E14" s="33" t="s">
        <v>264</v>
      </c>
      <c r="F14" s="171" t="s">
        <v>279</v>
      </c>
      <c r="G14" s="164">
        <f t="shared" si="0"/>
        <v>35000</v>
      </c>
      <c r="H14" s="30">
        <v>35000</v>
      </c>
      <c r="I14" s="31"/>
      <c r="J14" s="31"/>
    </row>
    <row r="15" spans="1:11" ht="81" customHeight="1">
      <c r="A15" s="280" t="s">
        <v>159</v>
      </c>
      <c r="B15" s="277">
        <v>3242</v>
      </c>
      <c r="C15" s="281" t="s">
        <v>22</v>
      </c>
      <c r="D15" s="282" t="s">
        <v>166</v>
      </c>
      <c r="E15" s="173" t="s">
        <v>160</v>
      </c>
      <c r="F15" s="279" t="s">
        <v>280</v>
      </c>
      <c r="G15" s="164">
        <f t="shared" si="0"/>
        <v>30000</v>
      </c>
      <c r="H15" s="30">
        <v>30000</v>
      </c>
      <c r="I15" s="31"/>
      <c r="J15" s="31"/>
    </row>
    <row r="16" spans="1:11" ht="35.25" customHeight="1">
      <c r="A16" s="280"/>
      <c r="B16" s="278"/>
      <c r="C16" s="281"/>
      <c r="D16" s="283"/>
      <c r="E16" s="284" t="s">
        <v>286</v>
      </c>
      <c r="F16" s="278"/>
      <c r="G16" s="164">
        <f t="shared" si="0"/>
        <v>122000</v>
      </c>
      <c r="H16" s="133">
        <v>122000</v>
      </c>
      <c r="I16" s="134"/>
      <c r="J16" s="31"/>
    </row>
    <row r="17" spans="1:10" ht="6.75" hidden="1" customHeight="1" thickBot="1">
      <c r="A17" s="11"/>
      <c r="B17" s="11"/>
      <c r="C17" s="11"/>
      <c r="D17" s="17"/>
      <c r="E17" s="284"/>
      <c r="F17" s="57"/>
      <c r="G17" s="164">
        <f t="shared" si="0"/>
        <v>0</v>
      </c>
      <c r="H17" s="12"/>
      <c r="I17" s="13"/>
      <c r="J17" s="31"/>
    </row>
    <row r="18" spans="1:10" ht="43.5" customHeight="1">
      <c r="A18" s="130" t="s">
        <v>224</v>
      </c>
      <c r="B18" s="132">
        <v>3210</v>
      </c>
      <c r="C18" s="135">
        <v>1050</v>
      </c>
      <c r="D18" s="131" t="s">
        <v>221</v>
      </c>
      <c r="E18" s="275" t="s">
        <v>158</v>
      </c>
      <c r="F18" s="279" t="s">
        <v>280</v>
      </c>
      <c r="G18" s="164">
        <f t="shared" si="0"/>
        <v>363600</v>
      </c>
      <c r="H18" s="15">
        <v>363600</v>
      </c>
      <c r="I18" s="16"/>
      <c r="J18" s="16"/>
    </row>
    <row r="19" spans="1:10" ht="36" customHeight="1">
      <c r="A19" s="130" t="s">
        <v>131</v>
      </c>
      <c r="B19" s="132">
        <v>6030</v>
      </c>
      <c r="C19" s="131" t="s">
        <v>129</v>
      </c>
      <c r="D19" s="131" t="s">
        <v>128</v>
      </c>
      <c r="E19" s="276"/>
      <c r="F19" s="278"/>
      <c r="G19" s="164">
        <f t="shared" si="0"/>
        <v>1287400</v>
      </c>
      <c r="H19" s="30">
        <v>1287400</v>
      </c>
      <c r="I19" s="31"/>
      <c r="J19" s="31"/>
    </row>
    <row r="20" spans="1:10" ht="84.75" customHeight="1">
      <c r="A20" s="136" t="s">
        <v>104</v>
      </c>
      <c r="B20" s="136">
        <v>8831</v>
      </c>
      <c r="C20" s="137" t="s">
        <v>23</v>
      </c>
      <c r="D20" s="136" t="s">
        <v>102</v>
      </c>
      <c r="E20" s="18" t="s">
        <v>161</v>
      </c>
      <c r="F20" s="171" t="s">
        <v>280</v>
      </c>
      <c r="G20" s="164">
        <f t="shared" si="0"/>
        <v>110745</v>
      </c>
      <c r="H20" s="15">
        <v>100000</v>
      </c>
      <c r="I20" s="15">
        <v>10745</v>
      </c>
      <c r="J20" s="16"/>
    </row>
    <row r="21" spans="1:10" ht="47.45" customHeight="1">
      <c r="A21" s="149" t="s">
        <v>213</v>
      </c>
      <c r="B21" s="149"/>
      <c r="C21" s="150"/>
      <c r="D21" s="151" t="s">
        <v>211</v>
      </c>
      <c r="E21" s="152"/>
      <c r="F21" s="152"/>
      <c r="G21" s="164">
        <f t="shared" si="0"/>
        <v>1361000</v>
      </c>
      <c r="H21" s="146">
        <f>H22</f>
        <v>1361000</v>
      </c>
      <c r="I21" s="146">
        <f>I22</f>
        <v>0</v>
      </c>
      <c r="J21" s="146"/>
    </row>
    <row r="22" spans="1:10" ht="50.45" customHeight="1">
      <c r="A22" s="149" t="s">
        <v>212</v>
      </c>
      <c r="B22" s="149"/>
      <c r="C22" s="150"/>
      <c r="D22" s="151" t="s">
        <v>211</v>
      </c>
      <c r="E22" s="152"/>
      <c r="F22" s="152"/>
      <c r="G22" s="164">
        <f t="shared" si="0"/>
        <v>1361000</v>
      </c>
      <c r="H22" s="146">
        <f>H25+H23+H24</f>
        <v>1361000</v>
      </c>
      <c r="I22" s="146">
        <f>I25+I23+I24</f>
        <v>0</v>
      </c>
      <c r="J22" s="146"/>
    </row>
    <row r="23" spans="1:10" ht="135" customHeight="1">
      <c r="A23" s="138" t="s">
        <v>208</v>
      </c>
      <c r="B23" s="138" t="s">
        <v>207</v>
      </c>
      <c r="C23" s="139" t="s">
        <v>206</v>
      </c>
      <c r="D23" s="139" t="s">
        <v>205</v>
      </c>
      <c r="E23" s="18" t="s">
        <v>265</v>
      </c>
      <c r="F23" s="171" t="s">
        <v>281</v>
      </c>
      <c r="G23" s="164">
        <f t="shared" si="0"/>
        <v>231000</v>
      </c>
      <c r="H23" s="169">
        <v>231000</v>
      </c>
      <c r="I23" s="15"/>
      <c r="J23" s="16"/>
    </row>
    <row r="24" spans="1:10" ht="66.599999999999994" customHeight="1">
      <c r="A24" s="138" t="s">
        <v>199</v>
      </c>
      <c r="B24" s="138" t="s">
        <v>198</v>
      </c>
      <c r="C24" s="139" t="s">
        <v>194</v>
      </c>
      <c r="D24" s="139" t="s">
        <v>197</v>
      </c>
      <c r="E24" s="18" t="s">
        <v>266</v>
      </c>
      <c r="F24" s="171" t="s">
        <v>281</v>
      </c>
      <c r="G24" s="164">
        <f t="shared" si="0"/>
        <v>1100000</v>
      </c>
      <c r="H24" s="169">
        <v>1100000</v>
      </c>
      <c r="I24" s="15"/>
      <c r="J24" s="16"/>
    </row>
    <row r="25" spans="1:10" ht="68.25" customHeight="1">
      <c r="A25" s="130" t="s">
        <v>192</v>
      </c>
      <c r="B25" s="132">
        <v>5011</v>
      </c>
      <c r="C25" s="131" t="s">
        <v>25</v>
      </c>
      <c r="D25" s="131" t="s">
        <v>132</v>
      </c>
      <c r="E25" s="14" t="s">
        <v>157</v>
      </c>
      <c r="F25" s="171" t="s">
        <v>282</v>
      </c>
      <c r="G25" s="164">
        <f t="shared" si="0"/>
        <v>30000</v>
      </c>
      <c r="H25" s="15">
        <v>30000</v>
      </c>
      <c r="I25" s="16"/>
      <c r="J25" s="16"/>
    </row>
    <row r="26" spans="1:10" ht="24" customHeight="1">
      <c r="A26" s="165">
        <v>900201</v>
      </c>
      <c r="B26" s="165"/>
      <c r="C26" s="165"/>
      <c r="D26" s="166" t="s">
        <v>27</v>
      </c>
      <c r="E26" s="167"/>
      <c r="F26" s="167"/>
      <c r="G26" s="168">
        <f t="shared" si="0"/>
        <v>3309745</v>
      </c>
      <c r="H26" s="170">
        <f>H12+H21</f>
        <v>3299000</v>
      </c>
      <c r="I26" s="170">
        <f>I12+I21</f>
        <v>10745</v>
      </c>
      <c r="J26" s="170"/>
    </row>
    <row r="27" spans="1:10" ht="17.25" customHeight="1">
      <c r="A27" s="19"/>
      <c r="B27" s="19"/>
      <c r="C27" s="19"/>
      <c r="D27" s="20"/>
      <c r="E27" s="21"/>
      <c r="F27" s="21"/>
      <c r="G27" s="21"/>
      <c r="H27" s="22"/>
      <c r="I27" s="22"/>
      <c r="J27" s="22"/>
    </row>
    <row r="28" spans="1:10" ht="15.75">
      <c r="A28" s="19"/>
      <c r="B28" s="19"/>
      <c r="C28" s="19"/>
      <c r="D28" s="140" t="s">
        <v>66</v>
      </c>
      <c r="E28" s="141"/>
      <c r="F28" s="141"/>
      <c r="G28" s="141"/>
      <c r="H28" s="23" t="s">
        <v>65</v>
      </c>
      <c r="I28" s="141"/>
      <c r="J28" s="141"/>
    </row>
    <row r="29" spans="1:10" ht="15.75">
      <c r="A29" s="7"/>
      <c r="B29" s="7"/>
      <c r="C29" s="7"/>
      <c r="D29" s="7"/>
      <c r="E29" s="7"/>
      <c r="F29" s="7"/>
      <c r="G29" s="7"/>
      <c r="H29" s="7"/>
      <c r="I29" s="7"/>
      <c r="J29" s="7"/>
    </row>
  </sheetData>
  <mergeCells count="20">
    <mergeCell ref="E18:E19"/>
    <mergeCell ref="B15:B16"/>
    <mergeCell ref="F18:F19"/>
    <mergeCell ref="F15:F16"/>
    <mergeCell ref="A15:A16"/>
    <mergeCell ref="C15:C16"/>
    <mergeCell ref="D15:D16"/>
    <mergeCell ref="E16:E17"/>
    <mergeCell ref="H3:J3"/>
    <mergeCell ref="H4:I4"/>
    <mergeCell ref="A7:J7"/>
    <mergeCell ref="C9:C10"/>
    <mergeCell ref="E9:E10"/>
    <mergeCell ref="H9:H10"/>
    <mergeCell ref="F9:F10"/>
    <mergeCell ref="A9:A10"/>
    <mergeCell ref="B9:B10"/>
    <mergeCell ref="D9:D10"/>
    <mergeCell ref="G9:G10"/>
    <mergeCell ref="I9:J9"/>
  </mergeCells>
  <printOptions horizontalCentered="1" verticalCentered="1"/>
  <pageMargins left="0.81" right="0.17" top="0.35433070866141736" bottom="0.27559055118110237" header="0.35433070866141736" footer="0.19685039370078741"/>
  <pageSetup paperSize="9" scale="5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87" workbookViewId="0">
      <selection activeCell="G3" sqref="G3:J3"/>
    </sheetView>
  </sheetViews>
  <sheetFormatPr defaultColWidth="9.140625" defaultRowHeight="15"/>
  <cols>
    <col min="1" max="1" width="32.42578125" style="1" customWidth="1"/>
    <col min="2" max="16384" width="9.140625" style="1"/>
  </cols>
  <sheetData>
    <row r="1" spans="1:10" ht="14.25" customHeight="1">
      <c r="A1" s="4"/>
      <c r="B1" s="4"/>
      <c r="C1" s="4"/>
      <c r="D1" s="4"/>
      <c r="E1" s="3"/>
      <c r="F1" s="3"/>
      <c r="G1" s="6" t="s">
        <v>267</v>
      </c>
      <c r="H1" s="6"/>
      <c r="I1" s="6"/>
      <c r="J1" s="3"/>
    </row>
    <row r="2" spans="1:10" ht="15.75">
      <c r="A2" s="4"/>
      <c r="B2" s="4"/>
      <c r="C2" s="4"/>
      <c r="D2" s="4"/>
      <c r="E2" s="6"/>
      <c r="F2" s="7"/>
      <c r="G2" s="6" t="s">
        <v>287</v>
      </c>
      <c r="H2" s="7"/>
      <c r="I2" s="7"/>
      <c r="J2" s="3"/>
    </row>
    <row r="3" spans="1:10" ht="33.6" customHeight="1">
      <c r="A3" s="4"/>
      <c r="B3" s="4"/>
      <c r="C3" s="4"/>
      <c r="D3" s="4"/>
      <c r="E3" s="6"/>
      <c r="F3" s="7"/>
      <c r="G3" s="193" t="s">
        <v>235</v>
      </c>
      <c r="H3" s="193"/>
      <c r="I3" s="193"/>
      <c r="J3" s="193"/>
    </row>
    <row r="4" spans="1:10" ht="15.75">
      <c r="A4" s="4"/>
      <c r="B4" s="4"/>
      <c r="C4" s="4"/>
      <c r="D4" s="4"/>
      <c r="E4" s="211"/>
      <c r="F4" s="211"/>
      <c r="G4" s="211"/>
      <c r="H4" s="211"/>
      <c r="I4" s="7"/>
      <c r="J4" s="4"/>
    </row>
    <row r="5" spans="1:10" ht="15.75">
      <c r="A5" s="4"/>
      <c r="B5" s="4"/>
      <c r="C5" s="4"/>
      <c r="D5" s="4"/>
      <c r="E5" s="8"/>
      <c r="F5" s="8"/>
      <c r="G5" s="7"/>
      <c r="H5" s="4"/>
      <c r="I5" s="4"/>
      <c r="J5" s="4"/>
    </row>
    <row r="6" spans="1:10" ht="15.75">
      <c r="A6" s="286" t="s">
        <v>269</v>
      </c>
      <c r="B6" s="286"/>
      <c r="C6" s="286"/>
      <c r="D6" s="286"/>
      <c r="E6" s="286"/>
      <c r="F6" s="286"/>
      <c r="G6" s="286"/>
      <c r="H6" s="286"/>
      <c r="I6" s="286"/>
      <c r="J6" s="286"/>
    </row>
    <row r="7" spans="1:10" ht="30" customHeight="1">
      <c r="A7" s="287" t="s">
        <v>268</v>
      </c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6.5" thickBo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4.25" customHeight="1">
      <c r="A10" s="288" t="s">
        <v>53</v>
      </c>
      <c r="B10" s="291" t="s">
        <v>28</v>
      </c>
      <c r="C10" s="292"/>
      <c r="D10" s="295" t="s">
        <v>29</v>
      </c>
      <c r="E10" s="292"/>
      <c r="F10" s="295" t="s">
        <v>30</v>
      </c>
      <c r="G10" s="292"/>
      <c r="H10" s="295" t="s">
        <v>31</v>
      </c>
      <c r="I10" s="292"/>
      <c r="J10" s="297" t="s">
        <v>32</v>
      </c>
    </row>
    <row r="11" spans="1:10" ht="15.75" thickBot="1">
      <c r="A11" s="289"/>
      <c r="B11" s="293"/>
      <c r="C11" s="294"/>
      <c r="D11" s="296"/>
      <c r="E11" s="294"/>
      <c r="F11" s="296"/>
      <c r="G11" s="294"/>
      <c r="H11" s="296"/>
      <c r="I11" s="294"/>
      <c r="J11" s="298"/>
    </row>
    <row r="12" spans="1:10" ht="48" thickBot="1">
      <c r="A12" s="289"/>
      <c r="B12" s="25" t="s">
        <v>33</v>
      </c>
      <c r="C12" s="25" t="s">
        <v>34</v>
      </c>
      <c r="D12" s="25" t="s">
        <v>33</v>
      </c>
      <c r="E12" s="25" t="s">
        <v>34</v>
      </c>
      <c r="F12" s="25" t="s">
        <v>33</v>
      </c>
      <c r="G12" s="25" t="s">
        <v>34</v>
      </c>
      <c r="H12" s="25" t="s">
        <v>33</v>
      </c>
      <c r="I12" s="25" t="s">
        <v>34</v>
      </c>
      <c r="J12" s="25" t="s">
        <v>153</v>
      </c>
    </row>
    <row r="13" spans="1:10" ht="16.5" thickBot="1">
      <c r="A13" s="290"/>
      <c r="B13" s="26" t="s">
        <v>35</v>
      </c>
      <c r="C13" s="26" t="s">
        <v>35</v>
      </c>
      <c r="D13" s="26" t="s">
        <v>36</v>
      </c>
      <c r="E13" s="26" t="s">
        <v>36</v>
      </c>
      <c r="F13" s="26" t="s">
        <v>37</v>
      </c>
      <c r="G13" s="26" t="s">
        <v>37</v>
      </c>
      <c r="H13" s="26" t="s">
        <v>38</v>
      </c>
      <c r="I13" s="26" t="s">
        <v>38</v>
      </c>
      <c r="J13" s="26" t="s">
        <v>39</v>
      </c>
    </row>
    <row r="14" spans="1:10" ht="16.5" thickBot="1">
      <c r="A14" s="27">
        <v>1</v>
      </c>
      <c r="B14" s="158">
        <v>2</v>
      </c>
      <c r="C14" s="158">
        <v>3</v>
      </c>
      <c r="D14" s="159">
        <v>4</v>
      </c>
      <c r="E14" s="159">
        <v>5</v>
      </c>
      <c r="F14" s="158">
        <v>6</v>
      </c>
      <c r="G14" s="158">
        <v>7</v>
      </c>
      <c r="H14" s="159">
        <v>8</v>
      </c>
      <c r="I14" s="159">
        <v>9</v>
      </c>
      <c r="J14" s="158">
        <v>10</v>
      </c>
    </row>
    <row r="15" spans="1:10" ht="114" customHeight="1">
      <c r="A15" s="153" t="s">
        <v>107</v>
      </c>
      <c r="B15" s="160"/>
      <c r="C15" s="160"/>
      <c r="D15" s="160">
        <v>209</v>
      </c>
      <c r="E15" s="160"/>
      <c r="F15" s="160">
        <v>58544</v>
      </c>
      <c r="G15" s="160"/>
      <c r="H15" s="160">
        <v>22.62</v>
      </c>
      <c r="I15" s="160"/>
      <c r="J15" s="160"/>
    </row>
    <row r="16" spans="1:10" ht="23.25" customHeight="1">
      <c r="A16" s="153" t="s">
        <v>137</v>
      </c>
      <c r="B16" s="160">
        <v>212</v>
      </c>
      <c r="C16" s="160"/>
      <c r="D16" s="160">
        <v>167</v>
      </c>
      <c r="E16" s="160"/>
      <c r="F16" s="160">
        <v>64399</v>
      </c>
      <c r="G16" s="160"/>
      <c r="H16" s="160"/>
      <c r="I16" s="160"/>
      <c r="J16" s="160"/>
    </row>
    <row r="17" spans="1:10" ht="113.45" customHeight="1">
      <c r="A17" s="154" t="s">
        <v>270</v>
      </c>
      <c r="B17" s="160">
        <v>500</v>
      </c>
      <c r="C17" s="160"/>
      <c r="D17" s="160">
        <v>759</v>
      </c>
      <c r="E17" s="160"/>
      <c r="F17" s="160">
        <v>206804</v>
      </c>
      <c r="G17" s="160"/>
      <c r="H17" s="160">
        <v>83.57</v>
      </c>
      <c r="I17" s="160"/>
      <c r="J17" s="160">
        <v>44</v>
      </c>
    </row>
    <row r="18" spans="1:10" ht="66" customHeight="1">
      <c r="A18" s="154" t="s">
        <v>203</v>
      </c>
      <c r="B18" s="160"/>
      <c r="C18" s="160"/>
      <c r="D18" s="160"/>
      <c r="E18" s="160"/>
      <c r="F18" s="160">
        <v>1066</v>
      </c>
      <c r="G18" s="160"/>
      <c r="H18" s="160">
        <v>4.91</v>
      </c>
      <c r="I18" s="160"/>
      <c r="J18" s="160"/>
    </row>
    <row r="19" spans="1:10" ht="96" customHeight="1">
      <c r="A19" s="154" t="s">
        <v>182</v>
      </c>
      <c r="B19" s="160">
        <v>38</v>
      </c>
      <c r="C19" s="160"/>
      <c r="D19" s="160">
        <v>83</v>
      </c>
      <c r="E19" s="160"/>
      <c r="F19" s="160">
        <v>1044</v>
      </c>
      <c r="G19" s="160"/>
      <c r="H19" s="160"/>
      <c r="I19" s="160"/>
      <c r="J19" s="160"/>
    </row>
    <row r="20" spans="1:10" ht="37.5" customHeight="1">
      <c r="A20" s="154" t="s">
        <v>200</v>
      </c>
      <c r="B20" s="160"/>
      <c r="C20" s="160"/>
      <c r="D20" s="160"/>
      <c r="E20" s="160"/>
      <c r="F20" s="160">
        <v>1740</v>
      </c>
      <c r="G20" s="160"/>
      <c r="H20" s="160"/>
      <c r="I20" s="160"/>
      <c r="J20" s="160"/>
    </row>
    <row r="21" spans="1:10" ht="31.5" customHeight="1">
      <c r="A21" s="155" t="s">
        <v>197</v>
      </c>
      <c r="B21" s="157"/>
      <c r="C21" s="157"/>
      <c r="D21" s="157"/>
      <c r="E21" s="157"/>
      <c r="F21" s="160">
        <v>949</v>
      </c>
      <c r="G21" s="157"/>
      <c r="H21" s="157"/>
      <c r="I21" s="157"/>
      <c r="J21" s="157"/>
    </row>
    <row r="22" spans="1:10" ht="31.5">
      <c r="A22" s="154" t="s">
        <v>178</v>
      </c>
      <c r="B22" s="172">
        <v>52</v>
      </c>
      <c r="C22" s="172"/>
      <c r="D22" s="172">
        <v>42</v>
      </c>
      <c r="E22" s="172"/>
      <c r="F22" s="172">
        <v>870</v>
      </c>
      <c r="G22" s="172"/>
      <c r="H22" s="172"/>
      <c r="I22" s="172"/>
      <c r="J22" s="172"/>
    </row>
    <row r="23" spans="1:10" ht="63">
      <c r="A23" s="153" t="s">
        <v>134</v>
      </c>
      <c r="B23" s="172"/>
      <c r="C23" s="172"/>
      <c r="D23" s="172">
        <v>25</v>
      </c>
      <c r="E23" s="172"/>
      <c r="F23" s="172">
        <v>26108</v>
      </c>
      <c r="G23" s="172"/>
      <c r="H23" s="172">
        <v>12.97</v>
      </c>
      <c r="I23" s="172"/>
      <c r="J23" s="172"/>
    </row>
    <row r="24" spans="1:10" ht="31.5">
      <c r="A24" s="156" t="s">
        <v>40</v>
      </c>
      <c r="B24" s="157">
        <f t="shared" ref="B24:J24" si="0">SUM(B15:B23)</f>
        <v>802</v>
      </c>
      <c r="C24" s="157">
        <f t="shared" si="0"/>
        <v>0</v>
      </c>
      <c r="D24" s="157">
        <f t="shared" si="0"/>
        <v>1285</v>
      </c>
      <c r="E24" s="157">
        <f t="shared" si="0"/>
        <v>0</v>
      </c>
      <c r="F24" s="157">
        <f t="shared" si="0"/>
        <v>361524</v>
      </c>
      <c r="G24" s="157">
        <f t="shared" si="0"/>
        <v>0</v>
      </c>
      <c r="H24" s="157">
        <f t="shared" si="0"/>
        <v>124.07</v>
      </c>
      <c r="I24" s="157">
        <f t="shared" si="0"/>
        <v>0</v>
      </c>
      <c r="J24" s="157">
        <f t="shared" si="0"/>
        <v>44</v>
      </c>
    </row>
    <row r="27" spans="1:10">
      <c r="A27" s="285"/>
      <c r="B27" s="285"/>
      <c r="C27" s="285"/>
      <c r="D27" s="285"/>
      <c r="E27" s="285"/>
      <c r="F27" s="285"/>
      <c r="G27" s="285"/>
      <c r="H27" s="285"/>
      <c r="I27" s="285"/>
    </row>
    <row r="30" spans="1:10" ht="15.75">
      <c r="A30" s="161" t="s">
        <v>66</v>
      </c>
      <c r="B30" s="161"/>
      <c r="C30" s="161"/>
      <c r="D30" s="161"/>
      <c r="E30" s="161"/>
      <c r="F30" s="161"/>
      <c r="G30" s="23" t="s">
        <v>65</v>
      </c>
      <c r="H30" s="23"/>
    </row>
  </sheetData>
  <mergeCells count="12">
    <mergeCell ref="G3:J3"/>
    <mergeCell ref="A27:I27"/>
    <mergeCell ref="E4:F4"/>
    <mergeCell ref="A6:J6"/>
    <mergeCell ref="A7:J7"/>
    <mergeCell ref="A10:A13"/>
    <mergeCell ref="B10:C11"/>
    <mergeCell ref="D10:E11"/>
    <mergeCell ref="F10:G11"/>
    <mergeCell ref="H10:I11"/>
    <mergeCell ref="J10:J11"/>
    <mergeCell ref="G4:H4"/>
  </mergeCells>
  <phoneticPr fontId="8" type="noConversion"/>
  <pageMargins left="0.76" right="0.25" top="0.28999999999999998" bottom="0.25" header="0.17" footer="0.16"/>
  <pageSetup paperSize="9" scale="80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dod1</vt:lpstr>
      <vt:lpstr>dod3</vt:lpstr>
      <vt:lpstr>dod4</vt:lpstr>
      <vt:lpstr>dod5</vt:lpstr>
      <vt:lpstr>dod7  </vt:lpstr>
      <vt:lpstr>Dod8  </vt:lpstr>
      <vt:lpstr>'dod1'!Область_печати</vt:lpstr>
      <vt:lpstr>'dod5'!Область_печати</vt:lpstr>
      <vt:lpstr>'dod7  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DeLL</cp:lastModifiedBy>
  <cp:lastPrinted>2019-01-08T10:07:54Z</cp:lastPrinted>
  <dcterms:created xsi:type="dcterms:W3CDTF">2015-01-21T10:35:23Z</dcterms:created>
  <dcterms:modified xsi:type="dcterms:W3CDTF">2019-01-08T10:08:59Z</dcterms:modified>
</cp:coreProperties>
</file>