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2" sheetId="1" r:id="rId1"/>
  </sheets>
  <definedNames>
    <definedName name="Excel_BuiltIn_Print_Titles_1">#REF!</definedName>
    <definedName name="_xlnm.Print_Area" localSheetId="0">'Лист2'!$A$1:$K$64</definedName>
  </definedNames>
  <calcPr fullCalcOnLoad="1"/>
</workbook>
</file>

<file path=xl/sharedStrings.xml><?xml version="1.0" encoding="utf-8"?>
<sst xmlns="http://schemas.openxmlformats.org/spreadsheetml/2006/main" count="75" uniqueCount="74">
  <si>
    <t xml:space="preserve">РАЗОМ ВИДАТКІВ по загальному фонду </t>
  </si>
  <si>
    <t>Всього видатків загального фонду (з урахуванням трансфертів)</t>
  </si>
  <si>
    <t>Кредитування загального фонду</t>
  </si>
  <si>
    <t xml:space="preserve"> 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</si>
  <si>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</si>
  <si>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</si>
  <si>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 xml:space="preserve">На початок періоду 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</si>
  <si>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</si>
  <si>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</si>
  <si>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</si>
  <si>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(грн)</t>
  </si>
  <si>
    <t xml:space="preserve">Виконано за звітний період -Всього           </t>
  </si>
  <si>
    <t>з них</t>
  </si>
  <si>
    <t>оплата праці</t>
  </si>
  <si>
    <t>комунальні послуги та енергоносії</t>
  </si>
  <si>
    <t>Реверсна дотація</t>
  </si>
  <si>
    <t>Освіта</t>
  </si>
  <si>
    <t>Державне управління</t>
  </si>
  <si>
    <t>0100</t>
  </si>
  <si>
    <t>Соціальний захист та соціальне забезпечення</t>
  </si>
  <si>
    <t>Культура і мистецтво</t>
  </si>
  <si>
    <t>Фізична культура і спорт</t>
  </si>
  <si>
    <t xml:space="preserve">Найменування коду типової програмної класифікації видатків та кредитування місцевого бюджету </t>
  </si>
  <si>
    <t>Відсоток до  уточнених призначень на звітний період</t>
  </si>
  <si>
    <t xml:space="preserve">Код типової програмної класифікації видатків та кредитуван-ня  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</si>
  <si>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</si>
  <si>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0150</t>
  </si>
  <si>
    <t>0180</t>
  </si>
  <si>
    <t>Інша діяльність у сфері державного управління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</si>
  <si>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</si>
  <si>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</si>
  <si>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</si>
  <si>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</si>
  <si>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</si>
  <si>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</si>
  <si>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</si>
  <si>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</si>
  <si>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иа заходи у сфері освіти</t>
  </si>
  <si>
    <t>Інші заходи у сфері соціального захисту і соціального забезпечення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</si>
  <si>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</si>
  <si>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</si>
  <si>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</si>
  <si>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 - комунальне господарство</t>
  </si>
  <si>
    <t>Організація благоустрою населених пунктів</t>
  </si>
  <si>
    <t>Економічна діяльність</t>
  </si>
  <si>
    <t>Інша діяльність</t>
  </si>
  <si>
    <t>Заходи із запобігання та ліквідації надзвичайних ситуацій та наслідків стихійного лиха</t>
  </si>
  <si>
    <t>Міжбюджетні трансферти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</si>
  <si>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</si>
  <si>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Затверджено розписом з урахуванням внесених змін </t>
  </si>
  <si>
    <t>Затверджено розписом на рік</t>
  </si>
  <si>
    <t xml:space="preserve">План на звітний період з урахуванням внесених змін </t>
  </si>
  <si>
    <t xml:space="preserve">Відсоток до затверджених річних призначень </t>
  </si>
  <si>
    <t xml:space="preserve">Відсоток до затверджених річних призначень з урахуванням змін </t>
  </si>
  <si>
    <t>Проведення навчально-тренувальних зборів і змагань з олімпійських видів спорту</t>
  </si>
  <si>
    <t>3121</t>
  </si>
  <si>
    <t>3210</t>
  </si>
  <si>
    <t>Утримання та забезпечення діяльності центрів соціальних служб для сім`ї, дітей та молоді</t>
  </si>
  <si>
    <t>Організація та проведення громадських робіт</t>
  </si>
  <si>
    <t>Забезпечення діяльності бібліотек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</si>
  <si>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</si>
  <si>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Утримання та розвиток автомобільних доріг та дорожньої інфраструктури за рахунок коштів місцевого бюджету</t>
  </si>
  <si>
    <t>Підтримка діяльності готельного господарства</t>
  </si>
  <si>
    <t>Членські внески до асоціацій органів місцевого самоврядування</t>
  </si>
  <si>
    <t>Інші дотації з місцевого бюджету</t>
  </si>
  <si>
    <t>Надання довгострокових кредитів індивідуальним забудовникам житла на селі</t>
  </si>
  <si>
    <t>Фінансування бюджету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</si>
  <si>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</t>
  </si>
  <si>
    <t>Проведення експертної грошової оцінки земельної ділянки чи права на неї</t>
  </si>
  <si>
    <t>Здійснення заходів із землеустрою</t>
  </si>
  <si>
    <t>Інші субвенції з місцевого бюджету</t>
  </si>
  <si>
    <t>Виконання загального фонду Срібнянського селищного бюджету за 1  півріччя  2019 року</t>
  </si>
  <si>
    <t>Перший заступник голови селищної ради                                                                                                       В.ЖЕЛІБА</t>
  </si>
  <si>
    <t xml:space="preserve">Додаток 2                                                                                            до  рішення виконкому                                                                         Срібнянської селищної ради                                               09 серпня  2019  №_129_ 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</si>
</sst>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0.00"/>
    <numFmt numFmtId="190" formatCode="#0.0"/>
    <numFmt numFmtId="191" formatCode="0.000"/>
    <numFmt numFmtId="192" formatCode="0.0000"/>
    <numFmt numFmtId="193" formatCode="0.000000"/>
    <numFmt numFmtId="194" formatCode="0.00000"/>
  </numFmts>
  <fonts count="61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Arial"/>
      <family val="2"/>
    </font>
    <font>
      <b/>
      <u val="single"/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88" fontId="11" fillId="0" borderId="14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1" fillId="0" borderId="14" xfId="0" applyFont="1" applyFill="1" applyBorder="1" applyAlignment="1">
      <alignment horizontal="justify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90" fontId="1" fillId="0" borderId="14" xfId="0" applyNumberFormat="1" applyFont="1" applyBorder="1" applyAlignment="1">
      <alignment/>
    </xf>
    <xf numFmtId="0" fontId="2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justify" wrapText="1"/>
    </xf>
    <xf numFmtId="188" fontId="11" fillId="0" borderId="0" xfId="0" applyNumberFormat="1" applyFont="1" applyFill="1" applyBorder="1" applyAlignment="1">
      <alignment horizontal="center" wrapText="1"/>
    </xf>
    <xf numFmtId="190" fontId="1" fillId="0" borderId="0" xfId="0" applyNumberFormat="1" applyFont="1" applyBorder="1" applyAlignment="1">
      <alignment/>
    </xf>
    <xf numFmtId="0" fontId="60" fillId="0" borderId="14" xfId="52" applyFont="1" applyBorder="1" applyAlignment="1" quotePrefix="1">
      <alignment horizontal="center" vertical="center" wrapText="1"/>
      <protection/>
    </xf>
    <xf numFmtId="0" fontId="60" fillId="0" borderId="14" xfId="55" applyFont="1" applyBorder="1" applyAlignment="1" quotePrefix="1">
      <alignment horizontal="center" vertical="center" wrapText="1"/>
      <protection/>
    </xf>
    <xf numFmtId="0" fontId="60" fillId="0" borderId="14" xfId="53" applyFont="1" applyBorder="1" applyAlignment="1" quotePrefix="1">
      <alignment horizontal="center" vertical="center" wrapText="1"/>
      <protection/>
    </xf>
    <xf numFmtId="0" fontId="18" fillId="34" borderId="0" xfId="0" applyFont="1" applyFill="1" applyAlignment="1">
      <alignment/>
    </xf>
    <xf numFmtId="0" fontId="60" fillId="0" borderId="0" xfId="54" applyFont="1">
      <alignment/>
      <protection/>
    </xf>
    <xf numFmtId="49" fontId="3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60" fillId="0" borderId="14" xfId="52" applyNumberFormat="1" applyFont="1" applyBorder="1" applyAlignment="1" quotePrefix="1">
      <alignment horizontal="left" vertical="center" wrapText="1"/>
      <protection/>
    </xf>
    <xf numFmtId="2" fontId="60" fillId="0" borderId="14" xfId="55" applyNumberFormat="1" applyFont="1" applyBorder="1" applyAlignment="1" quotePrefix="1">
      <alignment horizontal="left" vertical="center" wrapText="1"/>
      <protection/>
    </xf>
    <xf numFmtId="2" fontId="60" fillId="0" borderId="14" xfId="53" applyNumberFormat="1" applyFont="1" applyBorder="1" applyAlignment="1" quotePrefix="1">
      <alignment horizontal="left" vertical="center" wrapText="1"/>
      <protection/>
    </xf>
    <xf numFmtId="0" fontId="60" fillId="0" borderId="14" xfId="54" applyFont="1" applyBorder="1" applyAlignment="1" quotePrefix="1">
      <alignment horizontal="left" vertical="center" wrapText="1"/>
      <protection/>
    </xf>
    <xf numFmtId="0" fontId="3" fillId="0" borderId="18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9" fillId="0" borderId="14" xfId="56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3" fillId="12" borderId="16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12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2" fillId="0" borderId="17" xfId="0" applyNumberFormat="1" applyFont="1" applyBorder="1" applyAlignment="1">
      <alignment horizontal="right" vertical="center" wrapText="1"/>
    </xf>
    <xf numFmtId="2" fontId="2" fillId="33" borderId="17" xfId="0" applyNumberFormat="1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2" fontId="3" fillId="0" borderId="16" xfId="0" applyNumberFormat="1" applyFont="1" applyFill="1" applyBorder="1" applyAlignment="1">
      <alignment horizontal="right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2" fontId="2" fillId="0" borderId="22" xfId="0" applyNumberFormat="1" applyFont="1" applyFill="1" applyBorder="1" applyAlignment="1">
      <alignment horizontal="right" vertical="center" wrapText="1"/>
    </xf>
    <xf numFmtId="2" fontId="2" fillId="0" borderId="23" xfId="0" applyNumberFormat="1" applyFont="1" applyFill="1" applyBorder="1" applyAlignment="1">
      <alignment horizontal="right" vertical="center"/>
    </xf>
    <xf numFmtId="2" fontId="17" fillId="0" borderId="14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 wrapText="1"/>
    </xf>
    <xf numFmtId="2" fontId="3" fillId="12" borderId="16" xfId="0" applyNumberFormat="1" applyFont="1" applyFill="1" applyBorder="1" applyAlignment="1">
      <alignment horizontal="right" vertical="center" wrapText="1"/>
    </xf>
    <xf numFmtId="2" fontId="3" fillId="12" borderId="14" xfId="0" applyNumberFormat="1" applyFont="1" applyFill="1" applyBorder="1" applyAlignment="1">
      <alignment horizontal="right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2" fontId="3" fillId="34" borderId="14" xfId="0" applyNumberFormat="1" applyFont="1" applyFill="1" applyBorder="1" applyAlignment="1">
      <alignment horizontal="right" vertical="center"/>
    </xf>
    <xf numFmtId="2" fontId="3" fillId="12" borderId="19" xfId="0" applyNumberFormat="1" applyFont="1" applyFill="1" applyBorder="1" applyAlignment="1">
      <alignment horizontal="right" vertical="center" wrapText="1"/>
    </xf>
    <xf numFmtId="2" fontId="3" fillId="12" borderId="24" xfId="0" applyNumberFormat="1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right" vertical="center" wrapText="1"/>
    </xf>
    <xf numFmtId="2" fontId="5" fillId="0" borderId="17" xfId="0" applyNumberFormat="1" applyFont="1" applyFill="1" applyBorder="1" applyAlignment="1">
      <alignment horizontal="right" vertical="center" wrapText="1"/>
    </xf>
    <xf numFmtId="2" fontId="5" fillId="0" borderId="14" xfId="0" applyNumberFormat="1" applyFont="1" applyFill="1" applyBorder="1" applyAlignment="1">
      <alignment horizontal="right" vertical="center" wrapText="1"/>
    </xf>
    <xf numFmtId="2" fontId="3" fillId="0" borderId="17" xfId="0" applyNumberFormat="1" applyFont="1" applyFill="1" applyBorder="1" applyAlignment="1">
      <alignment horizontal="right" vertical="center" wrapText="1"/>
    </xf>
    <xf numFmtId="2" fontId="13" fillId="0" borderId="14" xfId="0" applyNumberFormat="1" applyFont="1" applyFill="1" applyBorder="1" applyAlignment="1">
      <alignment horizontal="right" vertical="center" wrapText="1"/>
    </xf>
    <xf numFmtId="2" fontId="14" fillId="0" borderId="14" xfId="0" applyNumberFormat="1" applyFont="1" applyFill="1" applyBorder="1" applyAlignment="1">
      <alignment horizontal="right" vertical="center" wrapText="1"/>
    </xf>
    <xf numFmtId="2" fontId="2" fillId="0" borderId="20" xfId="0" applyNumberFormat="1" applyFont="1" applyFill="1" applyBorder="1" applyAlignment="1">
      <alignment horizontal="right" vertical="center" wrapText="1"/>
    </xf>
    <xf numFmtId="2" fontId="2" fillId="0" borderId="25" xfId="0" applyNumberFormat="1" applyFont="1" applyFill="1" applyBorder="1" applyAlignment="1">
      <alignment horizontal="right" vertical="center" wrapText="1"/>
    </xf>
    <xf numFmtId="2" fontId="2" fillId="0" borderId="26" xfId="0" applyNumberFormat="1" applyFont="1" applyFill="1" applyBorder="1" applyAlignment="1">
      <alignment horizontal="right" vertical="center" wrapText="1"/>
    </xf>
    <xf numFmtId="2" fontId="11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" fillId="0" borderId="2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 quotePrefix="1">
      <alignment horizontal="left" vertic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1" fillId="33" borderId="3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4" xfId="54"/>
    <cellStyle name="Обычный 5" xfId="55"/>
    <cellStyle name="Обычный_ZV1PIV98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7"/>
  <sheetViews>
    <sheetView tabSelected="1" zoomScaleSheetLayoutView="50" workbookViewId="0" topLeftCell="A1">
      <selection activeCell="H1" sqref="H1:I1"/>
    </sheetView>
  </sheetViews>
  <sheetFormatPr defaultColWidth="9.140625" defaultRowHeight="12.75"/>
  <cols>
    <col min="1" max="1" width="10.00390625" style="0" customWidth="1"/>
    <col min="2" max="2" width="67.8515625" style="0" customWidth="1"/>
    <col min="3" max="3" width="14.28125" style="0" customWidth="1"/>
    <col min="4" max="5" width="14.140625" style="0" customWidth="1"/>
    <col min="6" max="6" width="14.28125" style="12" customWidth="1"/>
    <col min="7" max="7" width="13.28125" style="12" customWidth="1"/>
    <col min="8" max="8" width="14.421875" style="12" customWidth="1"/>
    <col min="9" max="9" width="13.00390625" style="0" customWidth="1"/>
    <col min="10" max="10" width="13.57421875" style="0" customWidth="1"/>
    <col min="11" max="11" width="13.28125" style="0" customWidth="1"/>
  </cols>
  <sheetData>
    <row r="1" spans="8:12" ht="70.5" customHeight="1">
      <c r="H1" s="121" t="s">
        <v>73</v>
      </c>
      <c r="I1" s="121"/>
      <c r="J1" s="121"/>
      <c r="K1" s="121"/>
      <c r="L1" s="104"/>
    </row>
    <row r="3" spans="1:10" ht="22.5">
      <c r="A3" s="123" t="s">
        <v>71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2:11" ht="19.5" thickBot="1">
      <c r="B4" s="3"/>
      <c r="C4" s="3"/>
      <c r="D4" s="3"/>
      <c r="E4" s="3"/>
      <c r="F4" s="11"/>
      <c r="G4" s="11"/>
      <c r="H4" s="11"/>
      <c r="I4" s="3"/>
      <c r="J4" s="3" t="s">
        <v>3</v>
      </c>
      <c r="K4" s="3" t="s">
        <v>10</v>
      </c>
    </row>
    <row r="5" spans="1:11" ht="13.5" customHeight="1" thickBot="1">
      <c r="A5" s="107" t="s">
        <v>24</v>
      </c>
      <c r="B5" s="109" t="s">
        <v>22</v>
      </c>
      <c r="C5" s="112" t="s">
        <v>50</v>
      </c>
      <c r="D5" s="112" t="s">
        <v>49</v>
      </c>
      <c r="E5" s="112" t="s">
        <v>51</v>
      </c>
      <c r="F5" s="116" t="s">
        <v>11</v>
      </c>
      <c r="G5" s="118" t="s">
        <v>12</v>
      </c>
      <c r="H5" s="119"/>
      <c r="I5" s="120" t="s">
        <v>52</v>
      </c>
      <c r="J5" s="112" t="s">
        <v>53</v>
      </c>
      <c r="K5" s="112" t="s">
        <v>23</v>
      </c>
    </row>
    <row r="6" spans="1:11" ht="13.5" customHeight="1">
      <c r="A6" s="108"/>
      <c r="B6" s="110"/>
      <c r="C6" s="113"/>
      <c r="D6" s="113"/>
      <c r="E6" s="113"/>
      <c r="F6" s="117"/>
      <c r="G6" s="122" t="s">
        <v>13</v>
      </c>
      <c r="H6" s="122" t="s">
        <v>14</v>
      </c>
      <c r="I6" s="113"/>
      <c r="J6" s="113"/>
      <c r="K6" s="113"/>
    </row>
    <row r="7" spans="1:11" ht="13.5" customHeight="1">
      <c r="A7" s="108"/>
      <c r="B7" s="110"/>
      <c r="C7" s="113"/>
      <c r="D7" s="113"/>
      <c r="E7" s="113"/>
      <c r="F7" s="117"/>
      <c r="G7" s="117"/>
      <c r="H7" s="117"/>
      <c r="I7" s="113"/>
      <c r="J7" s="113"/>
      <c r="K7" s="113"/>
    </row>
    <row r="8" spans="1:11" ht="13.5" customHeight="1">
      <c r="A8" s="108"/>
      <c r="B8" s="110"/>
      <c r="C8" s="113"/>
      <c r="D8" s="113"/>
      <c r="E8" s="113"/>
      <c r="F8" s="117"/>
      <c r="G8" s="117"/>
      <c r="H8" s="117"/>
      <c r="I8" s="113"/>
      <c r="J8" s="113"/>
      <c r="K8" s="113"/>
    </row>
    <row r="9" spans="1:11" ht="13.5" customHeight="1">
      <c r="A9" s="108"/>
      <c r="B9" s="110"/>
      <c r="C9" s="113"/>
      <c r="D9" s="113"/>
      <c r="E9" s="113"/>
      <c r="F9" s="117"/>
      <c r="G9" s="117"/>
      <c r="H9" s="117"/>
      <c r="I9" s="113"/>
      <c r="J9" s="113"/>
      <c r="K9" s="113"/>
    </row>
    <row r="10" spans="1:11" ht="16.5" customHeight="1" thickBot="1">
      <c r="A10" s="108"/>
      <c r="B10" s="111"/>
      <c r="C10" s="113"/>
      <c r="D10" s="113"/>
      <c r="E10" s="114"/>
      <c r="F10" s="117"/>
      <c r="G10" s="117"/>
      <c r="H10" s="117"/>
      <c r="I10" s="113"/>
      <c r="J10" s="113"/>
      <c r="K10" s="113"/>
    </row>
    <row r="11" spans="1:11" ht="25.5" customHeight="1" thickBot="1">
      <c r="A11" s="5">
        <v>1</v>
      </c>
      <c r="B11" s="6">
        <v>2</v>
      </c>
      <c r="C11" s="7">
        <v>3</v>
      </c>
      <c r="D11" s="8">
        <v>4</v>
      </c>
      <c r="E11" s="8">
        <v>5</v>
      </c>
      <c r="F11" s="9">
        <v>6</v>
      </c>
      <c r="G11" s="10">
        <v>7</v>
      </c>
      <c r="H11" s="9">
        <v>8</v>
      </c>
      <c r="I11" s="8">
        <v>9</v>
      </c>
      <c r="J11" s="4">
        <v>10</v>
      </c>
      <c r="K11" s="4">
        <v>11</v>
      </c>
    </row>
    <row r="12" spans="1:11" s="1" customFormat="1" ht="22.5" customHeight="1">
      <c r="A12" s="36" t="s">
        <v>18</v>
      </c>
      <c r="B12" s="55" t="s">
        <v>17</v>
      </c>
      <c r="C12" s="74">
        <f aca="true" t="shared" si="0" ref="C12:H12">SUM(C13:C15)</f>
        <v>11699450</v>
      </c>
      <c r="D12" s="74">
        <f t="shared" si="0"/>
        <v>11949272</v>
      </c>
      <c r="E12" s="74">
        <f t="shared" si="0"/>
        <v>6532502</v>
      </c>
      <c r="F12" s="74">
        <f t="shared" si="0"/>
        <v>5234169.29</v>
      </c>
      <c r="G12" s="74">
        <f t="shared" si="0"/>
        <v>3844119.62</v>
      </c>
      <c r="H12" s="74">
        <f t="shared" si="0"/>
        <v>258494.24</v>
      </c>
      <c r="I12" s="75">
        <f>IF(C12=0,0,F12/C12*100)</f>
        <v>44.73859275436025</v>
      </c>
      <c r="J12" s="75">
        <f>IF(D12=0,0,F12/D12*100)</f>
        <v>43.803248348518636</v>
      </c>
      <c r="K12" s="75">
        <f>IF(E12=0,0,F12/E12*100)</f>
        <v>80.12503157289504</v>
      </c>
    </row>
    <row r="13" spans="1:11" s="1" customFormat="1" ht="66" customHeight="1">
      <c r="A13" s="37" t="s">
        <v>26</v>
      </c>
      <c r="B13" s="56" t="s">
        <v>25</v>
      </c>
      <c r="C13" s="76">
        <v>11112950</v>
      </c>
      <c r="D13" s="77">
        <v>11209572</v>
      </c>
      <c r="E13" s="78">
        <v>6061802</v>
      </c>
      <c r="F13" s="79">
        <v>4872493.37</v>
      </c>
      <c r="G13" s="70">
        <v>3568624.72</v>
      </c>
      <c r="H13" s="70">
        <v>255036.4</v>
      </c>
      <c r="I13" s="75">
        <f aca="true" t="shared" si="1" ref="I13:I62">IF(C13=0,0,F13/C13*100)</f>
        <v>43.84518395205594</v>
      </c>
      <c r="J13" s="75">
        <f aca="true" t="shared" si="2" ref="J13:J62">IF(D13=0,0,F13/D13*100)</f>
        <v>43.467256109332276</v>
      </c>
      <c r="K13" s="75">
        <f aca="true" t="shared" si="3" ref="K13:K62">IF(E13=0,0,F13/E13*100)</f>
        <v>80.38027916451247</v>
      </c>
    </row>
    <row r="14" spans="1:11" s="1" customFormat="1" ht="30" customHeight="1">
      <c r="A14" s="37" t="s">
        <v>29</v>
      </c>
      <c r="B14" s="57" t="s">
        <v>30</v>
      </c>
      <c r="C14" s="76">
        <v>551500</v>
      </c>
      <c r="D14" s="77">
        <v>704700</v>
      </c>
      <c r="E14" s="78">
        <v>453700</v>
      </c>
      <c r="F14" s="79">
        <v>354358.56</v>
      </c>
      <c r="G14" s="70">
        <v>275494.9</v>
      </c>
      <c r="H14" s="70">
        <v>3457.84</v>
      </c>
      <c r="I14" s="75">
        <f t="shared" si="1"/>
        <v>64.25359202175885</v>
      </c>
      <c r="J14" s="75">
        <f t="shared" si="2"/>
        <v>50.28502341421882</v>
      </c>
      <c r="K14" s="75">
        <f t="shared" si="3"/>
        <v>78.10415693189331</v>
      </c>
    </row>
    <row r="15" spans="1:11" s="13" customFormat="1" ht="22.5" customHeight="1">
      <c r="A15" s="38" t="s">
        <v>27</v>
      </c>
      <c r="B15" s="56" t="s">
        <v>28</v>
      </c>
      <c r="C15" s="80">
        <v>35000</v>
      </c>
      <c r="D15" s="81">
        <v>35000</v>
      </c>
      <c r="E15" s="71">
        <v>17000</v>
      </c>
      <c r="F15" s="71">
        <v>7317.36</v>
      </c>
      <c r="G15" s="72"/>
      <c r="H15" s="72"/>
      <c r="I15" s="75">
        <f t="shared" si="1"/>
        <v>20.906742857142856</v>
      </c>
      <c r="J15" s="75">
        <f t="shared" si="2"/>
        <v>20.906742857142856</v>
      </c>
      <c r="K15" s="75">
        <f t="shared" si="3"/>
        <v>43.04329411764706</v>
      </c>
    </row>
    <row r="16" spans="1:11" s="14" customFormat="1" ht="24" customHeight="1">
      <c r="A16" s="39">
        <v>1000</v>
      </c>
      <c r="B16" s="58" t="s">
        <v>16</v>
      </c>
      <c r="C16" s="82">
        <f aca="true" t="shared" si="4" ref="C16:H16">SUM(C17:C23)</f>
        <v>39306370</v>
      </c>
      <c r="D16" s="82">
        <f t="shared" si="4"/>
        <v>44216661.31</v>
      </c>
      <c r="E16" s="82">
        <f t="shared" si="4"/>
        <v>28289540.31</v>
      </c>
      <c r="F16" s="82">
        <f t="shared" si="4"/>
        <v>23200020.23</v>
      </c>
      <c r="G16" s="82">
        <f t="shared" si="4"/>
        <v>16331505.249999998</v>
      </c>
      <c r="H16" s="82">
        <f t="shared" si="4"/>
        <v>1755957.65</v>
      </c>
      <c r="I16" s="75">
        <f t="shared" si="1"/>
        <v>59.023563432593754</v>
      </c>
      <c r="J16" s="75">
        <f>IF(D16=0,0,G16/D16*100)</f>
        <v>36.935184082536054</v>
      </c>
      <c r="K16" s="75">
        <f t="shared" si="3"/>
        <v>82.00918069283397</v>
      </c>
    </row>
    <row r="17" spans="1:11" s="14" customFormat="1" ht="15.75">
      <c r="A17" s="40">
        <v>1010</v>
      </c>
      <c r="B17" s="59" t="s">
        <v>31</v>
      </c>
      <c r="C17" s="81">
        <v>5656000</v>
      </c>
      <c r="D17" s="81">
        <v>6049500</v>
      </c>
      <c r="E17" s="71">
        <v>3640800</v>
      </c>
      <c r="F17" s="71">
        <v>2814477.49</v>
      </c>
      <c r="G17" s="72">
        <v>1845984.46</v>
      </c>
      <c r="H17" s="72">
        <v>250482.45</v>
      </c>
      <c r="I17" s="75">
        <f t="shared" si="1"/>
        <v>49.760917432814715</v>
      </c>
      <c r="J17" s="75">
        <f t="shared" si="2"/>
        <v>46.52413406066617</v>
      </c>
      <c r="K17" s="75">
        <f t="shared" si="3"/>
        <v>77.30382031421667</v>
      </c>
    </row>
    <row r="18" spans="1:11" s="14" customFormat="1" ht="53.25" customHeight="1">
      <c r="A18" s="40">
        <v>1020</v>
      </c>
      <c r="B18" s="59" t="s">
        <v>32</v>
      </c>
      <c r="C18" s="81">
        <v>28606200</v>
      </c>
      <c r="D18" s="81">
        <v>32734379</v>
      </c>
      <c r="E18" s="71">
        <v>21167308</v>
      </c>
      <c r="F18" s="71">
        <v>17844703.71</v>
      </c>
      <c r="G18" s="72">
        <v>12894623.29</v>
      </c>
      <c r="H18" s="72">
        <v>1439835.33</v>
      </c>
      <c r="I18" s="75">
        <f t="shared" si="1"/>
        <v>62.38054586068754</v>
      </c>
      <c r="J18" s="75">
        <f t="shared" si="2"/>
        <v>54.51364667709139</v>
      </c>
      <c r="K18" s="75">
        <f t="shared" si="3"/>
        <v>84.3031325003633</v>
      </c>
    </row>
    <row r="19" spans="1:11" s="14" customFormat="1" ht="33.75" customHeight="1">
      <c r="A19" s="41">
        <v>1090</v>
      </c>
      <c r="B19" s="60" t="s">
        <v>33</v>
      </c>
      <c r="C19" s="83">
        <v>1082020</v>
      </c>
      <c r="D19" s="83">
        <v>1098520</v>
      </c>
      <c r="E19" s="84">
        <v>613470</v>
      </c>
      <c r="F19" s="84">
        <v>450299.14</v>
      </c>
      <c r="G19" s="85">
        <v>351621.87</v>
      </c>
      <c r="H19" s="85">
        <v>3467.94</v>
      </c>
      <c r="I19" s="75">
        <f t="shared" si="1"/>
        <v>41.616526496737585</v>
      </c>
      <c r="J19" s="75">
        <f t="shared" si="2"/>
        <v>40.991437570549465</v>
      </c>
      <c r="K19" s="75">
        <f t="shared" si="3"/>
        <v>73.40198216701714</v>
      </c>
    </row>
    <row r="20" spans="1:11" s="14" customFormat="1" ht="46.5" customHeight="1">
      <c r="A20" s="42">
        <v>1100</v>
      </c>
      <c r="B20" s="56" t="s">
        <v>34</v>
      </c>
      <c r="C20" s="73">
        <v>853100</v>
      </c>
      <c r="D20" s="73">
        <v>853100</v>
      </c>
      <c r="E20" s="73">
        <v>513800</v>
      </c>
      <c r="F20" s="73">
        <v>488096.36</v>
      </c>
      <c r="G20" s="72">
        <v>356546.6</v>
      </c>
      <c r="H20" s="72">
        <v>49683.68</v>
      </c>
      <c r="I20" s="75">
        <f t="shared" si="1"/>
        <v>57.214436760051576</v>
      </c>
      <c r="J20" s="75">
        <f t="shared" si="2"/>
        <v>57.214436760051576</v>
      </c>
      <c r="K20" s="75">
        <f t="shared" si="3"/>
        <v>94.99734527053327</v>
      </c>
    </row>
    <row r="21" spans="1:11" s="14" customFormat="1" ht="17.25" customHeight="1">
      <c r="A21" s="42">
        <v>1150</v>
      </c>
      <c r="B21" s="56" t="s">
        <v>35</v>
      </c>
      <c r="C21" s="73">
        <v>624450</v>
      </c>
      <c r="D21" s="73">
        <v>624450</v>
      </c>
      <c r="E21" s="73">
        <v>327600</v>
      </c>
      <c r="F21" s="73">
        <v>274526.63</v>
      </c>
      <c r="G21" s="72">
        <v>221217.5</v>
      </c>
      <c r="H21" s="72">
        <v>6267.31</v>
      </c>
      <c r="I21" s="75">
        <f t="shared" si="1"/>
        <v>43.962948194411084</v>
      </c>
      <c r="J21" s="75">
        <f t="shared" si="2"/>
        <v>43.962948194411084</v>
      </c>
      <c r="K21" s="75">
        <f t="shared" si="3"/>
        <v>83.79933760683761</v>
      </c>
    </row>
    <row r="22" spans="1:11" s="14" customFormat="1" ht="19.5" customHeight="1">
      <c r="A22" s="42">
        <v>1161</v>
      </c>
      <c r="B22" s="56" t="s">
        <v>36</v>
      </c>
      <c r="C22" s="73">
        <v>2479100</v>
      </c>
      <c r="D22" s="73">
        <v>2851212.31</v>
      </c>
      <c r="E22" s="73">
        <v>2021062.31</v>
      </c>
      <c r="F22" s="73">
        <v>1326106.9</v>
      </c>
      <c r="G22" s="72">
        <v>661511.53</v>
      </c>
      <c r="H22" s="72">
        <v>6220.94</v>
      </c>
      <c r="I22" s="75">
        <f t="shared" si="1"/>
        <v>53.49146464442741</v>
      </c>
      <c r="J22" s="75">
        <f t="shared" si="2"/>
        <v>46.510282498043786</v>
      </c>
      <c r="K22" s="75">
        <f t="shared" si="3"/>
        <v>65.61435010878016</v>
      </c>
    </row>
    <row r="23" spans="1:11" s="14" customFormat="1" ht="15.75">
      <c r="A23" s="42">
        <v>1162</v>
      </c>
      <c r="B23" s="56" t="s">
        <v>37</v>
      </c>
      <c r="C23" s="73">
        <v>5500</v>
      </c>
      <c r="D23" s="73">
        <v>5500</v>
      </c>
      <c r="E23" s="73">
        <v>5500</v>
      </c>
      <c r="F23" s="73">
        <v>1810</v>
      </c>
      <c r="G23" s="86"/>
      <c r="H23" s="86"/>
      <c r="I23" s="75">
        <f t="shared" si="1"/>
        <v>32.90909090909091</v>
      </c>
      <c r="J23" s="75">
        <f t="shared" si="2"/>
        <v>32.90909090909091</v>
      </c>
      <c r="K23" s="75">
        <f t="shared" si="3"/>
        <v>32.90909090909091</v>
      </c>
    </row>
    <row r="24" spans="1:11" s="14" customFormat="1" ht="28.5" customHeight="1">
      <c r="A24" s="43">
        <v>3000</v>
      </c>
      <c r="B24" s="61" t="s">
        <v>19</v>
      </c>
      <c r="C24" s="87">
        <f aca="true" t="shared" si="5" ref="C24:H24">C25+C26+C27</f>
        <v>883900</v>
      </c>
      <c r="D24" s="87">
        <f t="shared" si="5"/>
        <v>891900</v>
      </c>
      <c r="E24" s="87">
        <f t="shared" si="5"/>
        <v>524200</v>
      </c>
      <c r="F24" s="87">
        <f t="shared" si="5"/>
        <v>413208.26</v>
      </c>
      <c r="G24" s="87">
        <f t="shared" si="5"/>
        <v>264259.8</v>
      </c>
      <c r="H24" s="87">
        <f t="shared" si="5"/>
        <v>2933.93</v>
      </c>
      <c r="I24" s="75">
        <f t="shared" si="1"/>
        <v>46.74830410679942</v>
      </c>
      <c r="J24" s="75">
        <f>IF(D24=0,0,G24/D24*100)</f>
        <v>29.628859737638745</v>
      </c>
      <c r="K24" s="75">
        <f t="shared" si="3"/>
        <v>78.82645173597864</v>
      </c>
    </row>
    <row r="25" spans="1:11" s="14" customFormat="1" ht="37.5" customHeight="1">
      <c r="A25" s="31" t="s">
        <v>55</v>
      </c>
      <c r="B25" s="51" t="s">
        <v>57</v>
      </c>
      <c r="C25" s="73">
        <v>368300</v>
      </c>
      <c r="D25" s="73">
        <v>368300</v>
      </c>
      <c r="E25" s="73">
        <v>252900</v>
      </c>
      <c r="F25" s="73">
        <v>186717.56</v>
      </c>
      <c r="G25" s="73">
        <v>145043.86</v>
      </c>
      <c r="H25" s="73">
        <v>2933.93</v>
      </c>
      <c r="I25" s="75">
        <f>IF(C25=0,0,F25/C25*100)</f>
        <v>50.69713820255226</v>
      </c>
      <c r="J25" s="75">
        <f>IF(D25=0,0,G25/D25*100)</f>
        <v>39.381987510181915</v>
      </c>
      <c r="K25" s="75">
        <f t="shared" si="3"/>
        <v>73.83058916567813</v>
      </c>
    </row>
    <row r="26" spans="1:11" s="13" customFormat="1" ht="24.75" customHeight="1">
      <c r="A26" s="32" t="s">
        <v>56</v>
      </c>
      <c r="B26" s="52" t="s">
        <v>58</v>
      </c>
      <c r="C26" s="73">
        <v>363600</v>
      </c>
      <c r="D26" s="73">
        <v>363600</v>
      </c>
      <c r="E26" s="73">
        <v>162300</v>
      </c>
      <c r="F26" s="73">
        <v>145490.7</v>
      </c>
      <c r="G26" s="73">
        <v>119215.94</v>
      </c>
      <c r="H26" s="73"/>
      <c r="I26" s="75">
        <f>IF(C26=0,0,F26/C26*100)</f>
        <v>40.01394389438944</v>
      </c>
      <c r="J26" s="75">
        <f>IF(D26=0,0,G26/D26*100)</f>
        <v>32.787662266226626</v>
      </c>
      <c r="K26" s="75">
        <f t="shared" si="3"/>
        <v>89.64306839186692</v>
      </c>
    </row>
    <row r="27" spans="1:11" s="24" customFormat="1" ht="18" customHeight="1">
      <c r="A27" s="42">
        <v>3242</v>
      </c>
      <c r="B27" s="62" t="s">
        <v>38</v>
      </c>
      <c r="C27" s="73">
        <v>152000</v>
      </c>
      <c r="D27" s="73">
        <v>160000</v>
      </c>
      <c r="E27" s="73">
        <v>109000</v>
      </c>
      <c r="F27" s="73">
        <v>81000</v>
      </c>
      <c r="G27" s="72"/>
      <c r="H27" s="86"/>
      <c r="I27" s="75">
        <f t="shared" si="1"/>
        <v>53.289473684210535</v>
      </c>
      <c r="J27" s="75">
        <f t="shared" si="2"/>
        <v>50.625</v>
      </c>
      <c r="K27" s="75">
        <f t="shared" si="3"/>
        <v>74.31192660550458</v>
      </c>
    </row>
    <row r="28" spans="1:11" s="13" customFormat="1" ht="27" customHeight="1">
      <c r="A28" s="43">
        <v>4000</v>
      </c>
      <c r="B28" s="61" t="s">
        <v>20</v>
      </c>
      <c r="C28" s="87">
        <f aca="true" t="shared" si="6" ref="C28:H28">SUM(C29:C32)</f>
        <v>4603180</v>
      </c>
      <c r="D28" s="87">
        <f t="shared" si="6"/>
        <v>5430680</v>
      </c>
      <c r="E28" s="87">
        <f t="shared" si="6"/>
        <v>3296930</v>
      </c>
      <c r="F28" s="87">
        <f t="shared" si="6"/>
        <v>2595965.78</v>
      </c>
      <c r="G28" s="87">
        <f t="shared" si="6"/>
        <v>1834395.5</v>
      </c>
      <c r="H28" s="87">
        <f t="shared" si="6"/>
        <v>204792.69</v>
      </c>
      <c r="I28" s="75">
        <f t="shared" si="1"/>
        <v>56.395052550628044</v>
      </c>
      <c r="J28" s="75">
        <f t="shared" si="2"/>
        <v>47.80185501631471</v>
      </c>
      <c r="K28" s="75">
        <f t="shared" si="3"/>
        <v>78.73888071630275</v>
      </c>
    </row>
    <row r="29" spans="1:11" s="13" customFormat="1" ht="21" customHeight="1">
      <c r="A29" s="42">
        <v>4030</v>
      </c>
      <c r="B29" s="52" t="s">
        <v>59</v>
      </c>
      <c r="C29" s="73">
        <v>1589650</v>
      </c>
      <c r="D29" s="73">
        <v>1589650</v>
      </c>
      <c r="E29" s="73">
        <v>910400</v>
      </c>
      <c r="F29" s="73">
        <v>810000.71</v>
      </c>
      <c r="G29" s="72">
        <v>587619.06</v>
      </c>
      <c r="H29" s="72">
        <v>55908.57</v>
      </c>
      <c r="I29" s="75">
        <f t="shared" si="1"/>
        <v>50.954657314503194</v>
      </c>
      <c r="J29" s="75">
        <f t="shared" si="2"/>
        <v>50.954657314503194</v>
      </c>
      <c r="K29" s="75">
        <f t="shared" si="3"/>
        <v>88.97195847978911</v>
      </c>
    </row>
    <row r="30" spans="1:11" s="13" customFormat="1" ht="30" customHeight="1">
      <c r="A30" s="42">
        <v>4060</v>
      </c>
      <c r="B30" s="56" t="s">
        <v>39</v>
      </c>
      <c r="C30" s="73">
        <v>2802030</v>
      </c>
      <c r="D30" s="73">
        <v>3543530</v>
      </c>
      <c r="E30" s="73">
        <v>2193530</v>
      </c>
      <c r="F30" s="73">
        <v>1643819.04</v>
      </c>
      <c r="G30" s="72">
        <v>1135573.78</v>
      </c>
      <c r="H30" s="72">
        <v>148884.12</v>
      </c>
      <c r="I30" s="75">
        <f t="shared" si="1"/>
        <v>58.665290521514756</v>
      </c>
      <c r="J30" s="75">
        <f t="shared" si="2"/>
        <v>46.38930783710029</v>
      </c>
      <c r="K30" s="75">
        <f t="shared" si="3"/>
        <v>74.93943734528364</v>
      </c>
    </row>
    <row r="31" spans="1:11" s="13" customFormat="1" ht="21.75" customHeight="1">
      <c r="A31" s="42">
        <v>4081</v>
      </c>
      <c r="B31" s="56" t="s">
        <v>40</v>
      </c>
      <c r="C31" s="73">
        <v>191500</v>
      </c>
      <c r="D31" s="73">
        <v>277500</v>
      </c>
      <c r="E31" s="73">
        <v>191000</v>
      </c>
      <c r="F31" s="73">
        <v>141268.03</v>
      </c>
      <c r="G31" s="72">
        <v>111202.66</v>
      </c>
      <c r="H31" s="72"/>
      <c r="I31" s="75">
        <f t="shared" si="1"/>
        <v>73.76920626631853</v>
      </c>
      <c r="J31" s="75">
        <f t="shared" si="2"/>
        <v>50.907398198198194</v>
      </c>
      <c r="K31" s="75">
        <f t="shared" si="3"/>
        <v>73.96231937172774</v>
      </c>
    </row>
    <row r="32" spans="1:11" s="13" customFormat="1" ht="18.75" customHeight="1">
      <c r="A32" s="42">
        <v>4082</v>
      </c>
      <c r="B32" s="56" t="s">
        <v>41</v>
      </c>
      <c r="C32" s="73">
        <v>20000</v>
      </c>
      <c r="D32" s="73">
        <v>20000</v>
      </c>
      <c r="E32" s="73">
        <v>2000</v>
      </c>
      <c r="F32" s="73">
        <v>878</v>
      </c>
      <c r="G32" s="72"/>
      <c r="H32" s="72"/>
      <c r="I32" s="75">
        <f t="shared" si="1"/>
        <v>4.390000000000001</v>
      </c>
      <c r="J32" s="75">
        <f t="shared" si="2"/>
        <v>4.390000000000001</v>
      </c>
      <c r="K32" s="75">
        <f t="shared" si="3"/>
        <v>43.9</v>
      </c>
    </row>
    <row r="33" spans="1:11" s="13" customFormat="1" ht="21" customHeight="1">
      <c r="A33" s="43">
        <v>5000</v>
      </c>
      <c r="B33" s="61" t="s">
        <v>21</v>
      </c>
      <c r="C33" s="87">
        <f aca="true" t="shared" si="7" ref="C33:H33">C34</f>
        <v>30000</v>
      </c>
      <c r="D33" s="87">
        <f t="shared" si="7"/>
        <v>30000</v>
      </c>
      <c r="E33" s="87">
        <f t="shared" si="7"/>
        <v>28000</v>
      </c>
      <c r="F33" s="87">
        <f t="shared" si="7"/>
        <v>21298</v>
      </c>
      <c r="G33" s="87">
        <f t="shared" si="7"/>
        <v>0</v>
      </c>
      <c r="H33" s="87">
        <f t="shared" si="7"/>
        <v>0</v>
      </c>
      <c r="I33" s="75">
        <f t="shared" si="1"/>
        <v>70.99333333333333</v>
      </c>
      <c r="J33" s="75">
        <f t="shared" si="2"/>
        <v>70.99333333333333</v>
      </c>
      <c r="K33" s="75">
        <f t="shared" si="3"/>
        <v>76.06428571428572</v>
      </c>
    </row>
    <row r="34" spans="1:11" s="13" customFormat="1" ht="33" customHeight="1">
      <c r="A34" s="42">
        <v>5011</v>
      </c>
      <c r="B34" s="56" t="s">
        <v>54</v>
      </c>
      <c r="C34" s="73">
        <v>30000</v>
      </c>
      <c r="D34" s="73">
        <v>30000</v>
      </c>
      <c r="E34" s="73">
        <v>28000</v>
      </c>
      <c r="F34" s="73">
        <v>21298</v>
      </c>
      <c r="G34" s="73"/>
      <c r="H34" s="73"/>
      <c r="I34" s="75">
        <f t="shared" si="1"/>
        <v>70.99333333333333</v>
      </c>
      <c r="J34" s="75">
        <f t="shared" si="2"/>
        <v>70.99333333333333</v>
      </c>
      <c r="K34" s="75">
        <f t="shared" si="3"/>
        <v>76.06428571428572</v>
      </c>
    </row>
    <row r="35" spans="1:11" s="13" customFormat="1" ht="25.5" customHeight="1">
      <c r="A35" s="43">
        <v>6000</v>
      </c>
      <c r="B35" s="61" t="s">
        <v>42</v>
      </c>
      <c r="C35" s="87">
        <f aca="true" t="shared" si="8" ref="C35:H35">C36+C37+C38</f>
        <v>1287400</v>
      </c>
      <c r="D35" s="87">
        <f t="shared" si="8"/>
        <v>2962143</v>
      </c>
      <c r="E35" s="87">
        <f t="shared" si="8"/>
        <v>2465075</v>
      </c>
      <c r="F35" s="87">
        <f t="shared" si="8"/>
        <v>1993431.94</v>
      </c>
      <c r="G35" s="87">
        <f t="shared" si="8"/>
        <v>358823.8</v>
      </c>
      <c r="H35" s="87">
        <f t="shared" si="8"/>
        <v>145464.01</v>
      </c>
      <c r="I35" s="75">
        <f t="shared" si="1"/>
        <v>154.84169178188597</v>
      </c>
      <c r="J35" s="75">
        <f t="shared" si="2"/>
        <v>67.29695156513375</v>
      </c>
      <c r="K35" s="75">
        <f t="shared" si="3"/>
        <v>80.8669894425119</v>
      </c>
    </row>
    <row r="36" spans="1:11" s="13" customFormat="1" ht="30.75" customHeight="1">
      <c r="A36" s="42">
        <v>6020</v>
      </c>
      <c r="B36" s="53" t="s">
        <v>60</v>
      </c>
      <c r="C36" s="73"/>
      <c r="D36" s="73">
        <v>660000</v>
      </c>
      <c r="E36" s="73">
        <v>660000</v>
      </c>
      <c r="F36" s="73">
        <v>660000</v>
      </c>
      <c r="G36" s="73"/>
      <c r="H36" s="73"/>
      <c r="I36" s="75">
        <f t="shared" si="1"/>
        <v>0</v>
      </c>
      <c r="J36" s="75">
        <f t="shared" si="2"/>
        <v>100</v>
      </c>
      <c r="K36" s="75">
        <f t="shared" si="3"/>
        <v>100</v>
      </c>
    </row>
    <row r="37" spans="1:11" s="13" customFormat="1" ht="23.25" customHeight="1">
      <c r="A37" s="42">
        <v>6030</v>
      </c>
      <c r="B37" s="53" t="s">
        <v>43</v>
      </c>
      <c r="C37" s="73">
        <v>1287400</v>
      </c>
      <c r="D37" s="73">
        <v>2298853</v>
      </c>
      <c r="E37" s="73">
        <v>1801785</v>
      </c>
      <c r="F37" s="73">
        <v>1330187.92</v>
      </c>
      <c r="G37" s="73">
        <v>358823.8</v>
      </c>
      <c r="H37" s="73">
        <v>145464.01</v>
      </c>
      <c r="I37" s="75">
        <f t="shared" si="1"/>
        <v>103.3235917352804</v>
      </c>
      <c r="J37" s="75">
        <f t="shared" si="2"/>
        <v>57.863113474415286</v>
      </c>
      <c r="K37" s="75">
        <f t="shared" si="3"/>
        <v>73.82611798855024</v>
      </c>
    </row>
    <row r="38" spans="1:11" s="13" customFormat="1" ht="66" customHeight="1">
      <c r="A38" s="42">
        <v>6083</v>
      </c>
      <c r="B38" s="105" t="s">
        <v>67</v>
      </c>
      <c r="C38" s="73"/>
      <c r="D38" s="73">
        <v>3290</v>
      </c>
      <c r="E38" s="73">
        <v>3290</v>
      </c>
      <c r="F38" s="73">
        <v>3244.02</v>
      </c>
      <c r="G38" s="73"/>
      <c r="H38" s="73"/>
      <c r="I38" s="75">
        <f>IF(C38=0,0,F38/C38*100)</f>
        <v>0</v>
      </c>
      <c r="J38" s="75">
        <f>IF(D38=0,0,F38/D38*100)</f>
        <v>98.60243161094225</v>
      </c>
      <c r="K38" s="75">
        <f>IF(E38=0,0,F38/E38*100)</f>
        <v>98.60243161094225</v>
      </c>
    </row>
    <row r="39" spans="1:11" s="16" customFormat="1" ht="25.5" customHeight="1">
      <c r="A39" s="43">
        <v>7000</v>
      </c>
      <c r="B39" s="61" t="s">
        <v>44</v>
      </c>
      <c r="C39" s="87">
        <f aca="true" t="shared" si="9" ref="C39:H39">SUM(C40:C44)</f>
        <v>1042500</v>
      </c>
      <c r="D39" s="87">
        <f t="shared" si="9"/>
        <v>700346</v>
      </c>
      <c r="E39" s="87">
        <f t="shared" si="9"/>
        <v>557346</v>
      </c>
      <c r="F39" s="87">
        <f t="shared" si="9"/>
        <v>246475.40000000002</v>
      </c>
      <c r="G39" s="87">
        <f t="shared" si="9"/>
        <v>0</v>
      </c>
      <c r="H39" s="87">
        <f t="shared" si="9"/>
        <v>45359.7</v>
      </c>
      <c r="I39" s="75">
        <f t="shared" si="1"/>
        <v>23.642724220623503</v>
      </c>
      <c r="J39" s="75">
        <f t="shared" si="2"/>
        <v>35.193375845653435</v>
      </c>
      <c r="K39" s="75">
        <f t="shared" si="3"/>
        <v>44.223049954606296</v>
      </c>
    </row>
    <row r="40" spans="1:11" s="16" customFormat="1" ht="24" customHeight="1">
      <c r="A40" s="42">
        <v>7130</v>
      </c>
      <c r="B40" s="56" t="s">
        <v>69</v>
      </c>
      <c r="C40" s="73"/>
      <c r="D40" s="73">
        <v>50000</v>
      </c>
      <c r="E40" s="73">
        <v>50000</v>
      </c>
      <c r="F40" s="73"/>
      <c r="G40" s="73"/>
      <c r="H40" s="73"/>
      <c r="I40" s="75">
        <f>IF(C40=0,0,F40/C40*100)</f>
        <v>0</v>
      </c>
      <c r="J40" s="75">
        <f>IF(D40=0,0,F40/D40*100)</f>
        <v>0</v>
      </c>
      <c r="K40" s="75">
        <f>IF(E40=0,0,F40/E40*100)</f>
        <v>0</v>
      </c>
    </row>
    <row r="41" spans="1:11" s="16" customFormat="1" ht="33" customHeight="1">
      <c r="A41" s="42">
        <v>7461</v>
      </c>
      <c r="B41" s="53" t="s">
        <v>61</v>
      </c>
      <c r="C41" s="73">
        <v>870000</v>
      </c>
      <c r="D41" s="73">
        <v>468346</v>
      </c>
      <c r="E41" s="73">
        <v>368346</v>
      </c>
      <c r="F41" s="73">
        <v>167516.76</v>
      </c>
      <c r="G41" s="73"/>
      <c r="H41" s="73"/>
      <c r="I41" s="75">
        <f t="shared" si="1"/>
        <v>19.2548</v>
      </c>
      <c r="J41" s="75">
        <f t="shared" si="2"/>
        <v>35.76773581924475</v>
      </c>
      <c r="K41" s="75">
        <f t="shared" si="3"/>
        <v>45.47809939567689</v>
      </c>
    </row>
    <row r="42" spans="1:11" s="16" customFormat="1" ht="24.75" customHeight="1">
      <c r="A42" s="42">
        <v>7621</v>
      </c>
      <c r="B42" s="53" t="s">
        <v>62</v>
      </c>
      <c r="C42" s="73">
        <v>167500</v>
      </c>
      <c r="D42" s="73">
        <v>172500</v>
      </c>
      <c r="E42" s="73">
        <v>129500</v>
      </c>
      <c r="F42" s="73">
        <v>74458.64</v>
      </c>
      <c r="G42" s="73"/>
      <c r="H42" s="73">
        <v>45359.7</v>
      </c>
      <c r="I42" s="75">
        <f t="shared" si="1"/>
        <v>44.452919402985074</v>
      </c>
      <c r="J42" s="75">
        <f t="shared" si="2"/>
        <v>43.16442898550725</v>
      </c>
      <c r="K42" s="75">
        <f t="shared" si="3"/>
        <v>57.4970193050193</v>
      </c>
    </row>
    <row r="43" spans="1:11" s="16" customFormat="1" ht="31.5" customHeight="1">
      <c r="A43" s="42">
        <v>7650</v>
      </c>
      <c r="B43" s="53" t="s">
        <v>68</v>
      </c>
      <c r="C43" s="73"/>
      <c r="D43" s="73">
        <v>4500</v>
      </c>
      <c r="E43" s="73">
        <v>4500</v>
      </c>
      <c r="F43" s="73">
        <v>4500</v>
      </c>
      <c r="G43" s="73"/>
      <c r="H43" s="73"/>
      <c r="I43" s="75"/>
      <c r="J43" s="75">
        <f t="shared" si="2"/>
        <v>100</v>
      </c>
      <c r="K43" s="75">
        <f t="shared" si="3"/>
        <v>100</v>
      </c>
    </row>
    <row r="44" spans="1:11" s="16" customFormat="1" ht="23.25" customHeight="1">
      <c r="A44" s="42">
        <v>7680</v>
      </c>
      <c r="B44" s="53" t="s">
        <v>63</v>
      </c>
      <c r="C44" s="73">
        <v>5000</v>
      </c>
      <c r="D44" s="73">
        <v>5000</v>
      </c>
      <c r="E44" s="73">
        <v>5000</v>
      </c>
      <c r="F44" s="73"/>
      <c r="G44" s="86"/>
      <c r="H44" s="86"/>
      <c r="I44" s="75">
        <f t="shared" si="1"/>
        <v>0</v>
      </c>
      <c r="J44" s="75">
        <f t="shared" si="2"/>
        <v>0</v>
      </c>
      <c r="K44" s="75">
        <f t="shared" si="3"/>
        <v>0</v>
      </c>
    </row>
    <row r="45" spans="1:11" s="16" customFormat="1" ht="28.5" customHeight="1">
      <c r="A45" s="43">
        <v>8000</v>
      </c>
      <c r="B45" s="61" t="s">
        <v>45</v>
      </c>
      <c r="C45" s="87">
        <f aca="true" t="shared" si="10" ref="C45:H45">C46</f>
        <v>0</v>
      </c>
      <c r="D45" s="87">
        <f t="shared" si="10"/>
        <v>22000</v>
      </c>
      <c r="E45" s="87">
        <f t="shared" si="10"/>
        <v>22000</v>
      </c>
      <c r="F45" s="87">
        <f t="shared" si="10"/>
        <v>0</v>
      </c>
      <c r="G45" s="87">
        <f t="shared" si="10"/>
        <v>0</v>
      </c>
      <c r="H45" s="87">
        <f t="shared" si="10"/>
        <v>0</v>
      </c>
      <c r="I45" s="75">
        <f t="shared" si="1"/>
        <v>0</v>
      </c>
      <c r="J45" s="75">
        <f t="shared" si="2"/>
        <v>0</v>
      </c>
      <c r="K45" s="75">
        <f t="shared" si="3"/>
        <v>0</v>
      </c>
    </row>
    <row r="46" spans="1:11" s="14" customFormat="1" ht="31.5">
      <c r="A46" s="33">
        <v>8110</v>
      </c>
      <c r="B46" s="53" t="s">
        <v>46</v>
      </c>
      <c r="C46" s="73"/>
      <c r="D46" s="73">
        <v>22000</v>
      </c>
      <c r="E46" s="73">
        <v>22000</v>
      </c>
      <c r="F46" s="73"/>
      <c r="G46" s="73"/>
      <c r="H46" s="73"/>
      <c r="I46" s="75">
        <f t="shared" si="1"/>
        <v>0</v>
      </c>
      <c r="J46" s="75">
        <f t="shared" si="2"/>
        <v>0</v>
      </c>
      <c r="K46" s="75">
        <f t="shared" si="3"/>
        <v>0</v>
      </c>
    </row>
    <row r="47" spans="1:11" s="34" customFormat="1" ht="15.75">
      <c r="A47" s="44">
        <v>900201</v>
      </c>
      <c r="B47" s="63" t="s">
        <v>0</v>
      </c>
      <c r="C47" s="88">
        <f aca="true" t="shared" si="11" ref="C47:H47">C12+C16+C24+C28+C33+C35+C39+C45</f>
        <v>58852800</v>
      </c>
      <c r="D47" s="88">
        <f t="shared" si="11"/>
        <v>66203002.31</v>
      </c>
      <c r="E47" s="88">
        <f t="shared" si="11"/>
        <v>41715593.31</v>
      </c>
      <c r="F47" s="88">
        <f t="shared" si="11"/>
        <v>33704568.900000006</v>
      </c>
      <c r="G47" s="88">
        <f t="shared" si="11"/>
        <v>22633103.97</v>
      </c>
      <c r="H47" s="88">
        <f t="shared" si="11"/>
        <v>2413002.2199999997</v>
      </c>
      <c r="I47" s="89">
        <f t="shared" si="1"/>
        <v>57.26926994127724</v>
      </c>
      <c r="J47" s="89">
        <f t="shared" si="2"/>
        <v>50.910937153841</v>
      </c>
      <c r="K47" s="89">
        <f t="shared" si="3"/>
        <v>80.7960914028769</v>
      </c>
    </row>
    <row r="48" spans="1:11" s="15" customFormat="1" ht="21" customHeight="1">
      <c r="A48" s="45">
        <v>9000</v>
      </c>
      <c r="B48" s="64" t="s">
        <v>47</v>
      </c>
      <c r="C48" s="90">
        <f aca="true" t="shared" si="12" ref="C48:H48">C49+C50+C52+C51</f>
        <v>18804700</v>
      </c>
      <c r="D48" s="90">
        <f t="shared" si="12"/>
        <v>20316354</v>
      </c>
      <c r="E48" s="90">
        <f t="shared" si="12"/>
        <v>12236754</v>
      </c>
      <c r="F48" s="90">
        <f t="shared" si="12"/>
        <v>12236754</v>
      </c>
      <c r="G48" s="90">
        <f t="shared" si="12"/>
        <v>0</v>
      </c>
      <c r="H48" s="90">
        <f t="shared" si="12"/>
        <v>0</v>
      </c>
      <c r="I48" s="91">
        <f t="shared" si="1"/>
        <v>65.07284880907433</v>
      </c>
      <c r="J48" s="91">
        <f t="shared" si="2"/>
        <v>60.2310532687115</v>
      </c>
      <c r="K48" s="91">
        <f t="shared" si="3"/>
        <v>100</v>
      </c>
    </row>
    <row r="49" spans="1:11" s="15" customFormat="1" ht="15.75">
      <c r="A49" s="42">
        <v>9110</v>
      </c>
      <c r="B49" s="56" t="s">
        <v>15</v>
      </c>
      <c r="C49" s="73">
        <v>2656500</v>
      </c>
      <c r="D49" s="73">
        <v>2656500</v>
      </c>
      <c r="E49" s="73">
        <v>1328400</v>
      </c>
      <c r="F49" s="73">
        <v>1328400</v>
      </c>
      <c r="G49" s="72"/>
      <c r="H49" s="72"/>
      <c r="I49" s="75">
        <f t="shared" si="1"/>
        <v>50.005646527385665</v>
      </c>
      <c r="J49" s="75">
        <f t="shared" si="2"/>
        <v>50.005646527385665</v>
      </c>
      <c r="K49" s="75">
        <f t="shared" si="3"/>
        <v>100</v>
      </c>
    </row>
    <row r="50" spans="1:11" s="15" customFormat="1" ht="15.75">
      <c r="A50" s="42">
        <v>9150</v>
      </c>
      <c r="B50" s="53" t="s">
        <v>64</v>
      </c>
      <c r="C50" s="73">
        <v>8927300</v>
      </c>
      <c r="D50" s="73">
        <v>10273700</v>
      </c>
      <c r="E50" s="73">
        <v>7132400</v>
      </c>
      <c r="F50" s="73">
        <v>7132400</v>
      </c>
      <c r="G50" s="72"/>
      <c r="H50" s="72"/>
      <c r="I50" s="75"/>
      <c r="J50" s="75"/>
      <c r="K50" s="75"/>
    </row>
    <row r="51" spans="1:11" s="15" customFormat="1" ht="31.5">
      <c r="A51" s="42">
        <v>9410</v>
      </c>
      <c r="B51" s="65" t="s">
        <v>48</v>
      </c>
      <c r="C51" s="73">
        <v>7220900</v>
      </c>
      <c r="D51" s="73">
        <v>7220900</v>
      </c>
      <c r="E51" s="73">
        <v>3610700</v>
      </c>
      <c r="F51" s="73">
        <v>3610700</v>
      </c>
      <c r="G51" s="72"/>
      <c r="H51" s="72"/>
      <c r="I51" s="75">
        <f>IF(C51=0,0,F51/C51*100)</f>
        <v>50.00346217230539</v>
      </c>
      <c r="J51" s="75">
        <f>IF(D51=0,0,F51/D51*100)</f>
        <v>50.00346217230539</v>
      </c>
      <c r="K51" s="75">
        <f>IF(E51=0,0,F51/E51*100)</f>
        <v>100</v>
      </c>
    </row>
    <row r="52" spans="1:11" s="15" customFormat="1" ht="22.5" customHeight="1">
      <c r="A52" s="42">
        <v>9770</v>
      </c>
      <c r="B52" s="106" t="s">
        <v>70</v>
      </c>
      <c r="C52" s="73"/>
      <c r="D52" s="73">
        <v>165254</v>
      </c>
      <c r="E52" s="73">
        <v>165254</v>
      </c>
      <c r="F52" s="73">
        <v>165254</v>
      </c>
      <c r="G52" s="72"/>
      <c r="H52" s="72"/>
      <c r="I52" s="75">
        <f t="shared" si="1"/>
        <v>0</v>
      </c>
      <c r="J52" s="75">
        <f t="shared" si="2"/>
        <v>100</v>
      </c>
      <c r="K52" s="75">
        <f t="shared" si="3"/>
        <v>100</v>
      </c>
    </row>
    <row r="53" spans="1:11" s="15" customFormat="1" ht="31.5">
      <c r="A53" s="46">
        <v>900203</v>
      </c>
      <c r="B53" s="66" t="s">
        <v>1</v>
      </c>
      <c r="C53" s="92">
        <f aca="true" t="shared" si="13" ref="C53:H53">C47+C48</f>
        <v>77657500</v>
      </c>
      <c r="D53" s="92">
        <f t="shared" si="13"/>
        <v>86519356.31</v>
      </c>
      <c r="E53" s="92">
        <f t="shared" si="13"/>
        <v>53952347.31</v>
      </c>
      <c r="F53" s="92">
        <f t="shared" si="13"/>
        <v>45941322.900000006</v>
      </c>
      <c r="G53" s="92">
        <f t="shared" si="13"/>
        <v>22633103.97</v>
      </c>
      <c r="H53" s="92">
        <f t="shared" si="13"/>
        <v>2413002.2199999997</v>
      </c>
      <c r="I53" s="93">
        <f t="shared" si="1"/>
        <v>59.158900170620996</v>
      </c>
      <c r="J53" s="93">
        <f t="shared" si="2"/>
        <v>53.099473758671564</v>
      </c>
      <c r="K53" s="89">
        <f t="shared" si="3"/>
        <v>85.15166659205732</v>
      </c>
    </row>
    <row r="54" spans="1:11" s="15" customFormat="1" ht="15.75">
      <c r="A54" s="39" t="s">
        <v>3</v>
      </c>
      <c r="B54" s="67" t="s">
        <v>2</v>
      </c>
      <c r="C54" s="94"/>
      <c r="D54" s="94"/>
      <c r="E54" s="95"/>
      <c r="F54" s="95"/>
      <c r="G54" s="96"/>
      <c r="H54" s="96"/>
      <c r="I54" s="75">
        <f t="shared" si="1"/>
        <v>0</v>
      </c>
      <c r="J54" s="75">
        <f t="shared" si="2"/>
        <v>0</v>
      </c>
      <c r="K54" s="75">
        <f t="shared" si="3"/>
        <v>0</v>
      </c>
    </row>
    <row r="55" spans="1:11" s="15" customFormat="1" ht="31.5">
      <c r="A55" s="47">
        <v>8831</v>
      </c>
      <c r="B55" s="54" t="s">
        <v>65</v>
      </c>
      <c r="C55" s="81">
        <v>100000</v>
      </c>
      <c r="D55" s="81">
        <v>100000</v>
      </c>
      <c r="E55" s="71">
        <v>100000</v>
      </c>
      <c r="F55" s="71">
        <v>100000</v>
      </c>
      <c r="G55" s="73"/>
      <c r="H55" s="73"/>
      <c r="I55" s="75">
        <f t="shared" si="1"/>
        <v>100</v>
      </c>
      <c r="J55" s="75">
        <f t="shared" si="2"/>
        <v>100</v>
      </c>
      <c r="K55" s="75">
        <f t="shared" si="3"/>
        <v>100</v>
      </c>
    </row>
    <row r="56" spans="1:11" s="15" customFormat="1" ht="15.75">
      <c r="A56" s="48"/>
      <c r="B56" s="58" t="s">
        <v>66</v>
      </c>
      <c r="C56" s="82"/>
      <c r="D56" s="82"/>
      <c r="E56" s="97"/>
      <c r="F56" s="97"/>
      <c r="G56" s="98"/>
      <c r="H56" s="98"/>
      <c r="I56" s="75">
        <f t="shared" si="1"/>
        <v>0</v>
      </c>
      <c r="J56" s="75">
        <f t="shared" si="2"/>
        <v>0</v>
      </c>
      <c r="K56" s="75">
        <f t="shared" si="3"/>
        <v>0</v>
      </c>
    </row>
    <row r="57" spans="1:11" s="15" customFormat="1" ht="15.75">
      <c r="A57" s="49">
        <v>600000</v>
      </c>
      <c r="B57" s="58" t="s">
        <v>5</v>
      </c>
      <c r="C57" s="82">
        <f>C61</f>
        <v>0</v>
      </c>
      <c r="D57" s="82">
        <f>D58-D59+D60+D61</f>
        <v>-1665391.6900000004</v>
      </c>
      <c r="E57" s="82">
        <f>E58-E59+E60+E61</f>
        <v>0</v>
      </c>
      <c r="F57" s="82">
        <f>F58-F59+F60+F61</f>
        <v>-9167804.25</v>
      </c>
      <c r="G57" s="99"/>
      <c r="H57" s="99"/>
      <c r="I57" s="75">
        <v>0</v>
      </c>
      <c r="J57" s="75">
        <v>0</v>
      </c>
      <c r="K57" s="75">
        <v>0</v>
      </c>
    </row>
    <row r="58" spans="1:11" s="14" customFormat="1" ht="15.75" customHeight="1">
      <c r="A58" s="40">
        <v>602100</v>
      </c>
      <c r="B58" s="68" t="s">
        <v>6</v>
      </c>
      <c r="C58" s="81"/>
      <c r="D58" s="81">
        <v>7947887.31</v>
      </c>
      <c r="E58" s="71"/>
      <c r="F58" s="71">
        <v>7978803.38</v>
      </c>
      <c r="G58" s="73"/>
      <c r="H58" s="73"/>
      <c r="I58" s="75">
        <f t="shared" si="1"/>
        <v>0</v>
      </c>
      <c r="J58" s="75">
        <v>0</v>
      </c>
      <c r="K58" s="75">
        <v>0</v>
      </c>
    </row>
    <row r="59" spans="1:11" s="14" customFormat="1" ht="15.75">
      <c r="A59" s="40">
        <v>602200</v>
      </c>
      <c r="B59" s="68" t="s">
        <v>7</v>
      </c>
      <c r="C59" s="81"/>
      <c r="D59" s="81"/>
      <c r="E59" s="71"/>
      <c r="F59" s="71">
        <v>3341772.88</v>
      </c>
      <c r="G59" s="73"/>
      <c r="H59" s="73"/>
      <c r="I59" s="75">
        <f t="shared" si="1"/>
        <v>0</v>
      </c>
      <c r="J59" s="75">
        <f t="shared" si="2"/>
        <v>0</v>
      </c>
      <c r="K59" s="75">
        <f t="shared" si="3"/>
        <v>0</v>
      </c>
    </row>
    <row r="60" spans="1:11" s="14" customFormat="1" ht="15.75">
      <c r="A60" s="40">
        <v>602300</v>
      </c>
      <c r="B60" s="68" t="s">
        <v>8</v>
      </c>
      <c r="C60" s="81"/>
      <c r="D60" s="81"/>
      <c r="E60" s="71"/>
      <c r="F60" s="71">
        <v>-10077236</v>
      </c>
      <c r="G60" s="73"/>
      <c r="H60" s="73"/>
      <c r="I60" s="75">
        <f t="shared" si="1"/>
        <v>0</v>
      </c>
      <c r="J60" s="75">
        <f t="shared" si="2"/>
        <v>0</v>
      </c>
      <c r="K60" s="75">
        <f t="shared" si="3"/>
        <v>0</v>
      </c>
    </row>
    <row r="61" spans="1:11" s="14" customFormat="1" ht="31.5">
      <c r="A61" s="50">
        <v>602400</v>
      </c>
      <c r="B61" s="69" t="s">
        <v>4</v>
      </c>
      <c r="C61" s="100"/>
      <c r="D61" s="100">
        <v>-9613279</v>
      </c>
      <c r="E61" s="101"/>
      <c r="F61" s="102">
        <v>-3727598.75</v>
      </c>
      <c r="G61" s="103"/>
      <c r="H61" s="103"/>
      <c r="I61" s="75">
        <v>0</v>
      </c>
      <c r="J61" s="75">
        <v>0</v>
      </c>
      <c r="K61" s="75">
        <v>0</v>
      </c>
    </row>
    <row r="62" spans="1:11" s="2" customFormat="1" ht="17.25" customHeight="1" hidden="1">
      <c r="A62" s="22">
        <v>603000</v>
      </c>
      <c r="B62" s="21" t="s">
        <v>9</v>
      </c>
      <c r="C62" s="22"/>
      <c r="D62" s="22"/>
      <c r="E62" s="23"/>
      <c r="F62" s="23"/>
      <c r="G62" s="19"/>
      <c r="H62" s="19"/>
      <c r="I62" s="25">
        <f t="shared" si="1"/>
        <v>0</v>
      </c>
      <c r="J62" s="25">
        <f t="shared" si="2"/>
        <v>0</v>
      </c>
      <c r="K62" s="25">
        <f t="shared" si="3"/>
        <v>0</v>
      </c>
    </row>
    <row r="63" spans="1:11" s="2" customFormat="1" ht="17.25" customHeight="1">
      <c r="A63" s="27"/>
      <c r="B63" s="28"/>
      <c r="C63" s="27"/>
      <c r="D63" s="27"/>
      <c r="E63" s="27"/>
      <c r="F63" s="27"/>
      <c r="G63" s="29"/>
      <c r="H63" s="29"/>
      <c r="I63" s="30"/>
      <c r="J63" s="30"/>
      <c r="K63" s="30"/>
    </row>
    <row r="64" spans="2:11" s="16" customFormat="1" ht="17.25" customHeight="1">
      <c r="B64" s="115" t="s">
        <v>72</v>
      </c>
      <c r="C64" s="115"/>
      <c r="D64" s="115"/>
      <c r="E64" s="115"/>
      <c r="F64" s="115"/>
      <c r="G64" s="115"/>
      <c r="H64" s="115"/>
      <c r="I64" s="115"/>
      <c r="J64" s="35"/>
      <c r="K64" s="35"/>
    </row>
    <row r="65" spans="9:11" s="13" customFormat="1" ht="17.25" customHeight="1">
      <c r="I65" s="26"/>
      <c r="J65" s="26"/>
      <c r="K65" s="26"/>
    </row>
    <row r="66" spans="9:11" s="13" customFormat="1" ht="44.25" customHeight="1" hidden="1">
      <c r="I66" s="26"/>
      <c r="J66" s="26"/>
      <c r="K66" s="26"/>
    </row>
    <row r="67" spans="9:11" s="13" customFormat="1" ht="15" customHeight="1">
      <c r="I67" s="26"/>
      <c r="J67" s="26"/>
      <c r="K67" s="26"/>
    </row>
    <row r="68" s="13" customFormat="1" ht="63.75" customHeight="1" hidden="1"/>
    <row r="69" s="13" customFormat="1" ht="63.75" customHeight="1" hidden="1"/>
    <row r="70" s="13" customFormat="1" ht="16.5" customHeight="1" hidden="1"/>
    <row r="71" spans="1:11" s="2" customFormat="1" ht="35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s="2" customFormat="1" ht="18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="13" customFormat="1" ht="32.25" customHeight="1"/>
    <row r="74" spans="1:11" s="17" customFormat="1" ht="20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s="18" customFormat="1" ht="3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="13" customFormat="1" ht="12.75"/>
    <row r="77" s="13" customFormat="1" ht="12.75"/>
    <row r="78" s="13" customFormat="1" ht="12.75"/>
    <row r="79" spans="1:11" s="20" customFormat="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s="20" customFormat="1" ht="12.75" hidden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  <row r="608" s="13" customFormat="1" ht="12.75"/>
    <row r="609" s="13" customFormat="1" ht="12.75"/>
    <row r="610" s="13" customFormat="1" ht="12.75"/>
    <row r="611" s="13" customFormat="1" ht="12.75"/>
    <row r="612" s="13" customFormat="1" ht="12.75"/>
    <row r="613" s="13" customFormat="1" ht="12.75"/>
    <row r="614" s="13" customFormat="1" ht="12.75"/>
    <row r="615" s="13" customFormat="1" ht="12.75"/>
    <row r="616" s="13" customFormat="1" ht="12.75"/>
    <row r="617" s="13" customFormat="1" ht="12.75"/>
    <row r="618" s="13" customFormat="1" ht="12.75"/>
    <row r="619" s="13" customFormat="1" ht="12.75"/>
    <row r="620" s="13" customFormat="1" ht="12.75"/>
    <row r="621" s="13" customFormat="1" ht="12.75"/>
    <row r="622" s="13" customFormat="1" ht="12.75"/>
    <row r="623" s="13" customFormat="1" ht="12.75"/>
    <row r="624" s="13" customFormat="1" ht="12.75"/>
    <row r="625" s="13" customFormat="1" ht="12.75"/>
    <row r="626" s="13" customFormat="1" ht="12.75"/>
    <row r="627" s="13" customFormat="1" ht="12.75"/>
    <row r="628" s="13" customFormat="1" ht="12.75"/>
    <row r="629" s="13" customFormat="1" ht="12.75"/>
    <row r="630" s="13" customFormat="1" ht="12.75"/>
    <row r="631" s="13" customFormat="1" ht="12.75"/>
    <row r="632" s="13" customFormat="1" ht="12.75"/>
    <row r="633" s="13" customFormat="1" ht="12.75"/>
    <row r="634" s="13" customFormat="1" ht="12.75"/>
    <row r="635" s="13" customFormat="1" ht="12.75"/>
    <row r="636" s="13" customFormat="1" ht="12.75"/>
    <row r="637" s="13" customFormat="1" ht="12.75"/>
    <row r="638" s="13" customFormat="1" ht="12.75"/>
    <row r="639" s="13" customFormat="1" ht="12.75"/>
    <row r="640" s="13" customFormat="1" ht="12.75"/>
    <row r="641" s="13" customFormat="1" ht="12.75"/>
    <row r="642" s="13" customFormat="1" ht="12.75"/>
    <row r="643" s="13" customFormat="1" ht="12.75"/>
    <row r="644" s="13" customFormat="1" ht="12.75"/>
    <row r="645" s="13" customFormat="1" ht="12.75"/>
    <row r="646" s="13" customFormat="1" ht="12.75"/>
    <row r="647" s="13" customFormat="1" ht="12.75"/>
    <row r="648" s="13" customFormat="1" ht="12.75"/>
    <row r="649" s="13" customFormat="1" ht="12.75"/>
    <row r="650" s="13" customFormat="1" ht="12.75"/>
    <row r="651" s="13" customFormat="1" ht="12.75"/>
    <row r="652" s="13" customFormat="1" ht="12.75"/>
    <row r="653" s="13" customFormat="1" ht="12.75"/>
    <row r="654" s="13" customFormat="1" ht="12.75"/>
    <row r="655" s="13" customFormat="1" ht="12.75"/>
    <row r="656" s="13" customFormat="1" ht="12.75"/>
    <row r="657" s="13" customFormat="1" ht="12.75"/>
    <row r="658" s="13" customFormat="1" ht="12.75"/>
    <row r="659" s="13" customFormat="1" ht="12.75"/>
    <row r="660" s="13" customFormat="1" ht="12.75"/>
    <row r="661" s="13" customFormat="1" ht="12.75"/>
    <row r="662" s="13" customFormat="1" ht="12.75"/>
    <row r="663" s="13" customFormat="1" ht="12.75"/>
    <row r="664" s="13" customFormat="1" ht="12.75"/>
    <row r="665" s="13" customFormat="1" ht="12.75"/>
    <row r="666" s="13" customFormat="1" ht="12.75"/>
    <row r="667" s="13" customFormat="1" ht="12.75"/>
    <row r="668" s="13" customFormat="1" ht="12.75"/>
    <row r="669" s="13" customFormat="1" ht="12.75"/>
    <row r="670" s="13" customFormat="1" ht="12.75"/>
    <row r="671" s="13" customFormat="1" ht="12.75"/>
    <row r="672" s="13" customFormat="1" ht="12.75"/>
    <row r="673" s="13" customFormat="1" ht="12.75"/>
    <row r="674" s="13" customFormat="1" ht="12.75"/>
    <row r="675" s="13" customFormat="1" ht="12.75"/>
    <row r="676" s="13" customFormat="1" ht="12.75"/>
    <row r="677" s="13" customFormat="1" ht="12.75"/>
    <row r="678" s="13" customFormat="1" ht="12.75"/>
    <row r="679" s="13" customFormat="1" ht="12.75"/>
    <row r="680" s="13" customFormat="1" ht="12.75"/>
    <row r="681" s="13" customFormat="1" ht="12.75"/>
    <row r="682" s="13" customFormat="1" ht="12.75"/>
    <row r="683" s="13" customFormat="1" ht="12.75"/>
    <row r="684" s="13" customFormat="1" ht="12.75"/>
    <row r="685" s="13" customFormat="1" ht="12.75"/>
    <row r="686" s="13" customFormat="1" ht="12.75"/>
    <row r="687" s="13" customFormat="1" ht="12.75"/>
    <row r="688" s="13" customFormat="1" ht="12.75"/>
    <row r="689" s="13" customFormat="1" ht="12.75"/>
    <row r="690" s="13" customFormat="1" ht="12.75"/>
    <row r="691" s="13" customFormat="1" ht="12.75"/>
    <row r="692" s="13" customFormat="1" ht="12.75"/>
    <row r="693" s="13" customFormat="1" ht="12.75"/>
    <row r="694" s="13" customFormat="1" ht="12.75"/>
    <row r="695" s="13" customFormat="1" ht="12.75"/>
    <row r="696" s="13" customFormat="1" ht="12.75"/>
    <row r="697" s="13" customFormat="1" ht="12.75"/>
    <row r="698" s="13" customFormat="1" ht="12.75"/>
    <row r="699" s="13" customFormat="1" ht="12.75"/>
    <row r="700" s="13" customFormat="1" ht="12.75"/>
    <row r="701" s="13" customFormat="1" ht="12.75"/>
    <row r="702" s="13" customFormat="1" ht="12.75"/>
    <row r="703" s="13" customFormat="1" ht="12.75"/>
    <row r="704" s="13" customFormat="1" ht="12.75"/>
    <row r="705" s="13" customFormat="1" ht="12.75"/>
    <row r="706" s="13" customFormat="1" ht="12.75"/>
    <row r="707" s="13" customFormat="1" ht="12.75"/>
    <row r="708" s="13" customFormat="1" ht="12.75"/>
    <row r="709" s="13" customFormat="1" ht="12.75"/>
    <row r="710" s="13" customFormat="1" ht="12.75"/>
    <row r="711" s="13" customFormat="1" ht="12.75"/>
    <row r="712" s="13" customFormat="1" ht="12.75"/>
    <row r="713" s="13" customFormat="1" ht="12.75"/>
    <row r="714" s="13" customFormat="1" ht="12.75"/>
    <row r="715" s="13" customFormat="1" ht="12.75"/>
    <row r="716" s="13" customFormat="1" ht="12.75"/>
    <row r="717" s="13" customFormat="1" ht="12.75"/>
    <row r="718" s="13" customFormat="1" ht="12.75"/>
    <row r="719" s="13" customFormat="1" ht="12.75"/>
    <row r="720" s="13" customFormat="1" ht="12.75"/>
    <row r="721" s="13" customFormat="1" ht="12.75"/>
    <row r="722" s="13" customFormat="1" ht="12.75"/>
    <row r="723" s="13" customFormat="1" ht="12.75"/>
    <row r="724" s="13" customFormat="1" ht="12.75"/>
    <row r="725" s="13" customFormat="1" ht="12.75"/>
    <row r="726" s="13" customFormat="1" ht="12.75"/>
    <row r="727" s="13" customFormat="1" ht="12.75"/>
    <row r="728" s="13" customFormat="1" ht="12.75"/>
    <row r="729" s="13" customFormat="1" ht="12.75"/>
    <row r="730" s="13" customFormat="1" ht="12.75"/>
    <row r="731" s="13" customFormat="1" ht="12.75"/>
    <row r="732" s="13" customFormat="1" ht="12.75"/>
    <row r="733" s="13" customFormat="1" ht="12.75"/>
    <row r="734" s="13" customFormat="1" ht="12.75"/>
    <row r="735" s="13" customFormat="1" ht="12.75"/>
    <row r="736" s="13" customFormat="1" ht="12.75"/>
    <row r="737" s="13" customFormat="1" ht="12.75"/>
    <row r="738" s="13" customFormat="1" ht="12.75"/>
    <row r="739" s="13" customFormat="1" ht="12.75"/>
    <row r="740" s="13" customFormat="1" ht="12.75"/>
    <row r="741" s="13" customFormat="1" ht="12.75"/>
    <row r="742" s="13" customFormat="1" ht="12.75"/>
    <row r="743" s="13" customFormat="1" ht="12.75"/>
    <row r="744" s="13" customFormat="1" ht="12.75"/>
    <row r="745" s="13" customFormat="1" ht="12.75"/>
    <row r="746" s="13" customFormat="1" ht="12.75"/>
    <row r="747" s="13" customFormat="1" ht="12.75"/>
    <row r="748" s="13" customFormat="1" ht="12.75"/>
    <row r="749" s="13" customFormat="1" ht="12.75"/>
    <row r="750" s="13" customFormat="1" ht="12.75"/>
    <row r="751" s="13" customFormat="1" ht="12.75"/>
    <row r="752" s="13" customFormat="1" ht="12.75"/>
    <row r="753" s="13" customFormat="1" ht="12.75"/>
    <row r="754" s="13" customFormat="1" ht="12.75"/>
    <row r="755" s="13" customFormat="1" ht="12.75"/>
    <row r="756" s="13" customFormat="1" ht="12.75"/>
    <row r="757" s="13" customFormat="1" ht="12.75"/>
    <row r="758" s="13" customFormat="1" ht="12.75"/>
    <row r="759" s="13" customFormat="1" ht="12.75"/>
    <row r="760" s="13" customFormat="1" ht="12.75"/>
    <row r="761" s="13" customFormat="1" ht="12.75"/>
    <row r="762" s="13" customFormat="1" ht="12.75"/>
    <row r="763" s="13" customFormat="1" ht="12.75"/>
    <row r="764" s="13" customFormat="1" ht="12.75"/>
    <row r="765" s="13" customFormat="1" ht="12.75"/>
    <row r="766" s="13" customFormat="1" ht="12.75"/>
    <row r="767" s="13" customFormat="1" ht="12.75"/>
    <row r="768" s="13" customFormat="1" ht="12.75"/>
    <row r="769" s="13" customFormat="1" ht="12.75"/>
    <row r="770" s="13" customFormat="1" ht="12.75"/>
    <row r="771" s="13" customFormat="1" ht="12.75"/>
    <row r="772" s="13" customFormat="1" ht="12.75"/>
    <row r="773" s="13" customFormat="1" ht="12.75"/>
    <row r="774" s="13" customFormat="1" ht="12.75"/>
    <row r="775" s="13" customFormat="1" ht="12.75"/>
    <row r="776" s="13" customFormat="1" ht="12.75"/>
    <row r="777" s="13" customFormat="1" ht="12.75"/>
    <row r="778" s="13" customFormat="1" ht="12.75"/>
    <row r="779" s="13" customFormat="1" ht="12.75"/>
    <row r="780" s="13" customFormat="1" ht="12.75"/>
    <row r="781" s="13" customFormat="1" ht="12.75"/>
    <row r="782" s="13" customFormat="1" ht="12.75"/>
    <row r="783" s="13" customFormat="1" ht="12.75"/>
    <row r="784" s="13" customFormat="1" ht="12.75"/>
    <row r="785" s="13" customFormat="1" ht="12.75"/>
    <row r="786" s="13" customFormat="1" ht="12.75"/>
    <row r="787" s="13" customFormat="1" ht="12.75"/>
    <row r="788" s="13" customFormat="1" ht="12.75"/>
    <row r="789" s="13" customFormat="1" ht="12.75"/>
    <row r="790" s="13" customFormat="1" ht="12.75"/>
    <row r="791" s="13" customFormat="1" ht="12.75"/>
    <row r="792" s="13" customFormat="1" ht="12.75"/>
    <row r="793" s="13" customFormat="1" ht="12.75"/>
    <row r="794" s="13" customFormat="1" ht="12.75"/>
    <row r="795" s="13" customFormat="1" ht="12.75"/>
    <row r="796" s="13" customFormat="1" ht="12.75"/>
    <row r="797" s="13" customFormat="1" ht="12.75"/>
    <row r="798" s="13" customFormat="1" ht="12.75"/>
    <row r="799" s="13" customFormat="1" ht="12.75"/>
    <row r="800" s="13" customFormat="1" ht="12.75"/>
    <row r="801" s="13" customFormat="1" ht="12.75"/>
    <row r="802" s="13" customFormat="1" ht="12.75"/>
    <row r="803" s="13" customFormat="1" ht="12.75"/>
    <row r="804" s="13" customFormat="1" ht="12.75"/>
    <row r="805" s="13" customFormat="1" ht="12.75"/>
    <row r="806" s="13" customFormat="1" ht="12.75"/>
    <row r="807" s="13" customFormat="1" ht="12.75"/>
    <row r="808" s="13" customFormat="1" ht="12.75"/>
    <row r="809" s="13" customFormat="1" ht="12.75"/>
    <row r="810" s="13" customFormat="1" ht="12.75"/>
    <row r="811" s="13" customFormat="1" ht="12.75"/>
    <row r="812" s="13" customFormat="1" ht="12.75"/>
    <row r="813" s="13" customFormat="1" ht="12.75"/>
    <row r="814" s="13" customFormat="1" ht="12.75"/>
    <row r="815" s="13" customFormat="1" ht="12.75"/>
    <row r="816" s="13" customFormat="1" ht="12.75"/>
    <row r="817" s="13" customFormat="1" ht="12.75"/>
    <row r="818" s="13" customFormat="1" ht="12.75"/>
    <row r="819" s="13" customFormat="1" ht="12.75"/>
    <row r="820" s="13" customFormat="1" ht="12.75"/>
    <row r="821" s="13" customFormat="1" ht="12.75"/>
    <row r="822" s="13" customFormat="1" ht="12.75"/>
    <row r="823" s="13" customFormat="1" ht="12.75"/>
    <row r="824" s="13" customFormat="1" ht="12.75"/>
    <row r="825" s="13" customFormat="1" ht="12.75"/>
    <row r="826" s="13" customFormat="1" ht="12.75"/>
    <row r="827" s="13" customFormat="1" ht="12.75"/>
    <row r="828" s="13" customFormat="1" ht="12.75"/>
    <row r="829" s="13" customFormat="1" ht="12.75"/>
    <row r="830" s="13" customFormat="1" ht="12.75"/>
    <row r="831" s="13" customFormat="1" ht="12.75"/>
    <row r="832" s="13" customFormat="1" ht="12.75"/>
    <row r="833" s="13" customFormat="1" ht="12.75"/>
    <row r="834" s="13" customFormat="1" ht="12.75"/>
    <row r="835" s="13" customFormat="1" ht="12.75"/>
    <row r="836" s="13" customFormat="1" ht="12.75"/>
    <row r="837" s="13" customFormat="1" ht="12.75"/>
    <row r="838" s="13" customFormat="1" ht="12.75"/>
    <row r="839" s="13" customFormat="1" ht="12.75"/>
    <row r="840" s="13" customFormat="1" ht="12.75"/>
    <row r="841" s="13" customFormat="1" ht="12.75"/>
    <row r="842" s="13" customFormat="1" ht="12.75"/>
    <row r="843" s="13" customFormat="1" ht="12.75"/>
    <row r="844" s="13" customFormat="1" ht="12.75"/>
    <row r="845" s="13" customFormat="1" ht="12.75"/>
    <row r="846" s="13" customFormat="1" ht="12.75"/>
    <row r="847" s="13" customFormat="1" ht="12.75"/>
    <row r="848" s="13" customFormat="1" ht="12.75"/>
    <row r="849" s="13" customFormat="1" ht="12.75"/>
    <row r="850" s="13" customFormat="1" ht="12.75"/>
    <row r="851" s="13" customFormat="1" ht="12.75"/>
    <row r="852" s="13" customFormat="1" ht="12.75"/>
    <row r="853" s="13" customFormat="1" ht="12.75"/>
    <row r="854" s="13" customFormat="1" ht="12.75"/>
    <row r="855" s="13" customFormat="1" ht="12.75"/>
    <row r="856" s="13" customFormat="1" ht="12.75"/>
    <row r="857" s="13" customFormat="1" ht="12.75"/>
    <row r="858" s="13" customFormat="1" ht="12.75"/>
    <row r="859" s="13" customFormat="1" ht="12.75"/>
    <row r="860" s="13" customFormat="1" ht="12.75"/>
    <row r="861" s="13" customFormat="1" ht="12.75"/>
    <row r="862" s="13" customFormat="1" ht="12.75"/>
    <row r="863" s="13" customFormat="1" ht="12.75"/>
    <row r="864" s="13" customFormat="1" ht="12.75"/>
    <row r="865" s="13" customFormat="1" ht="12.75"/>
    <row r="866" s="13" customFormat="1" ht="12.75"/>
    <row r="867" s="13" customFormat="1" ht="12.75"/>
    <row r="868" s="13" customFormat="1" ht="12.75"/>
    <row r="869" s="13" customFormat="1" ht="12.75"/>
    <row r="870" s="13" customFormat="1" ht="12.75"/>
    <row r="871" s="13" customFormat="1" ht="12.75"/>
    <row r="872" s="13" customFormat="1" ht="12.75"/>
    <row r="873" s="13" customFormat="1" ht="12.75"/>
    <row r="874" s="13" customFormat="1" ht="12.75"/>
    <row r="875" s="13" customFormat="1" ht="12.75"/>
    <row r="876" s="13" customFormat="1" ht="12.75"/>
    <row r="877" s="13" customFormat="1" ht="12.75"/>
    <row r="878" s="13" customFormat="1" ht="12.75"/>
    <row r="879" s="13" customFormat="1" ht="12.75"/>
    <row r="880" s="13" customFormat="1" ht="12.75"/>
    <row r="881" s="13" customFormat="1" ht="12.75"/>
    <row r="882" s="13" customFormat="1" ht="12.75"/>
    <row r="883" s="13" customFormat="1" ht="12.75"/>
    <row r="884" s="13" customFormat="1" ht="12.75"/>
    <row r="885" s="13" customFormat="1" ht="12.75"/>
    <row r="886" s="13" customFormat="1" ht="12.75"/>
    <row r="887" s="13" customFormat="1" ht="12.75"/>
    <row r="888" s="13" customFormat="1" ht="12.75"/>
    <row r="889" s="13" customFormat="1" ht="12.75"/>
    <row r="890" s="13" customFormat="1" ht="12.75"/>
    <row r="891" s="13" customFormat="1" ht="12.75"/>
    <row r="892" s="13" customFormat="1" ht="12.75"/>
    <row r="893" s="13" customFormat="1" ht="12.75"/>
    <row r="894" s="13" customFormat="1" ht="12.75"/>
    <row r="895" s="13" customFormat="1" ht="12.75"/>
    <row r="896" s="13" customFormat="1" ht="12.75"/>
    <row r="897" s="13" customFormat="1" ht="12.75"/>
    <row r="898" s="13" customFormat="1" ht="12.75"/>
    <row r="899" s="13" customFormat="1" ht="12.75"/>
    <row r="900" s="13" customFormat="1" ht="12.75"/>
    <row r="901" s="13" customFormat="1" ht="12.75"/>
    <row r="902" s="13" customFormat="1" ht="12.75"/>
    <row r="903" s="13" customFormat="1" ht="12.75"/>
    <row r="904" s="13" customFormat="1" ht="12.75"/>
    <row r="905" s="13" customFormat="1" ht="12.75"/>
    <row r="906" s="13" customFormat="1" ht="12.75"/>
    <row r="907" s="13" customFormat="1" ht="12.75"/>
    <row r="908" s="13" customFormat="1" ht="12.75"/>
    <row r="909" s="13" customFormat="1" ht="12.75"/>
    <row r="910" s="13" customFormat="1" ht="12.75"/>
    <row r="911" s="13" customFormat="1" ht="12.75"/>
    <row r="912" s="13" customFormat="1" ht="12.75"/>
    <row r="913" s="13" customFormat="1" ht="12.75"/>
    <row r="914" s="13" customFormat="1" ht="12.75"/>
    <row r="915" s="13" customFormat="1" ht="12.75"/>
    <row r="916" s="13" customFormat="1" ht="12.75"/>
    <row r="917" s="13" customFormat="1" ht="12.75"/>
    <row r="918" s="13" customFormat="1" ht="12.75"/>
    <row r="919" s="13" customFormat="1" ht="12.75"/>
    <row r="920" s="13" customFormat="1" ht="12.75"/>
    <row r="921" s="13" customFormat="1" ht="12.75"/>
    <row r="922" s="13" customFormat="1" ht="12.75"/>
    <row r="923" s="13" customFormat="1" ht="12.75"/>
    <row r="924" s="13" customFormat="1" ht="12.75"/>
    <row r="925" s="13" customFormat="1" ht="12.75"/>
    <row r="926" s="13" customFormat="1" ht="12.75"/>
    <row r="927" s="13" customFormat="1" ht="12.75"/>
    <row r="928" s="13" customFormat="1" ht="12.75"/>
    <row r="929" s="13" customFormat="1" ht="12.75"/>
    <row r="930" s="13" customFormat="1" ht="12.75"/>
    <row r="931" s="13" customFormat="1" ht="12.75"/>
    <row r="932" s="13" customFormat="1" ht="12.75"/>
    <row r="933" s="13" customFormat="1" ht="12.75"/>
    <row r="934" s="13" customFormat="1" ht="12.75"/>
    <row r="935" s="13" customFormat="1" ht="12.75"/>
    <row r="936" s="13" customFormat="1" ht="12.75"/>
    <row r="937" s="13" customFormat="1" ht="12.75"/>
    <row r="938" s="13" customFormat="1" ht="12.75"/>
    <row r="939" s="13" customFormat="1" ht="12.75"/>
    <row r="940" s="13" customFormat="1" ht="12.75"/>
    <row r="941" s="13" customFormat="1" ht="12.75"/>
    <row r="942" s="13" customFormat="1" ht="12.75"/>
    <row r="943" s="13" customFormat="1" ht="12.75"/>
    <row r="944" s="13" customFormat="1" ht="12.75"/>
    <row r="945" s="13" customFormat="1" ht="12.75"/>
    <row r="946" s="13" customFormat="1" ht="12.75"/>
    <row r="947" s="13" customFormat="1" ht="12.75"/>
    <row r="948" s="13" customFormat="1" ht="12.75"/>
    <row r="949" s="13" customFormat="1" ht="12.75"/>
    <row r="950" s="13" customFormat="1" ht="12.75"/>
    <row r="951" s="13" customFormat="1" ht="12.75"/>
    <row r="952" s="13" customFormat="1" ht="12.75"/>
    <row r="953" s="13" customFormat="1" ht="12.75"/>
    <row r="954" s="13" customFormat="1" ht="12.75"/>
    <row r="955" s="13" customFormat="1" ht="12.75"/>
    <row r="956" s="13" customFormat="1" ht="12.75"/>
    <row r="957" s="13" customFormat="1" ht="12.75"/>
    <row r="958" s="13" customFormat="1" ht="12.75"/>
    <row r="959" s="13" customFormat="1" ht="12.75"/>
    <row r="960" s="13" customFormat="1" ht="12.75"/>
    <row r="961" s="13" customFormat="1" ht="12.75"/>
    <row r="962" s="13" customFormat="1" ht="12.75"/>
    <row r="963" s="13" customFormat="1" ht="12.75"/>
    <row r="964" s="13" customFormat="1" ht="12.75"/>
    <row r="965" s="13" customFormat="1" ht="12.75"/>
    <row r="966" s="13" customFormat="1" ht="12.75"/>
    <row r="967" s="13" customFormat="1" ht="12.75"/>
    <row r="968" s="13" customFormat="1" ht="12.75"/>
    <row r="969" s="13" customFormat="1" ht="12.75"/>
    <row r="970" s="13" customFormat="1" ht="12.75"/>
    <row r="971" s="13" customFormat="1" ht="12.75"/>
    <row r="972" s="13" customFormat="1" ht="12.75"/>
    <row r="973" s="13" customFormat="1" ht="12.75"/>
    <row r="974" s="13" customFormat="1" ht="12.75"/>
    <row r="975" s="13" customFormat="1" ht="12.75"/>
    <row r="976" s="13" customFormat="1" ht="12.75"/>
    <row r="977" s="13" customFormat="1" ht="12.75"/>
    <row r="978" s="13" customFormat="1" ht="12.75"/>
    <row r="979" s="13" customFormat="1" ht="12.75"/>
    <row r="980" s="13" customFormat="1" ht="12.75"/>
    <row r="981" s="13" customFormat="1" ht="12.75"/>
    <row r="982" s="13" customFormat="1" ht="12.75"/>
    <row r="983" s="13" customFormat="1" ht="12.75"/>
    <row r="984" s="13" customFormat="1" ht="12.75"/>
    <row r="985" s="13" customFormat="1" ht="12.75"/>
    <row r="986" s="13" customFormat="1" ht="12.75"/>
    <row r="987" s="13" customFormat="1" ht="12.75"/>
    <row r="988" s="13" customFormat="1" ht="12.75"/>
    <row r="989" s="13" customFormat="1" ht="12.75"/>
    <row r="990" s="13" customFormat="1" ht="12.75"/>
    <row r="991" s="13" customFormat="1" ht="12.75"/>
    <row r="992" s="13" customFormat="1" ht="12.75"/>
    <row r="993" s="13" customFormat="1" ht="12.75"/>
    <row r="994" s="13" customFormat="1" ht="12.75"/>
    <row r="995" s="13" customFormat="1" ht="12.75"/>
    <row r="996" s="13" customFormat="1" ht="12.75"/>
    <row r="997" s="13" customFormat="1" ht="12.75"/>
    <row r="998" s="13" customFormat="1" ht="12.75"/>
    <row r="999" s="13" customFormat="1" ht="12.75"/>
    <row r="1000" s="13" customFormat="1" ht="12.75"/>
    <row r="1001" s="13" customFormat="1" ht="12.75"/>
    <row r="1002" s="13" customFormat="1" ht="12.75"/>
    <row r="1003" s="13" customFormat="1" ht="12.75"/>
    <row r="1004" s="13" customFormat="1" ht="12.75"/>
    <row r="1005" s="13" customFormat="1" ht="12.75"/>
    <row r="1006" s="13" customFormat="1" ht="12.75"/>
    <row r="1007" s="13" customFormat="1" ht="12.75"/>
    <row r="1008" s="13" customFormat="1" ht="12.75"/>
    <row r="1009" s="13" customFormat="1" ht="12.75"/>
    <row r="1010" s="13" customFormat="1" ht="12.75"/>
    <row r="1011" s="13" customFormat="1" ht="12.75"/>
    <row r="1012" s="13" customFormat="1" ht="12.75"/>
    <row r="1013" s="13" customFormat="1" ht="12.75"/>
    <row r="1014" s="13" customFormat="1" ht="12.75"/>
    <row r="1015" s="13" customFormat="1" ht="12.75"/>
    <row r="1016" s="13" customFormat="1" ht="12.75"/>
    <row r="1017" s="13" customFormat="1" ht="12.75"/>
    <row r="1018" s="13" customFormat="1" ht="12.75"/>
    <row r="1019" s="13" customFormat="1" ht="12.75"/>
    <row r="1020" s="13" customFormat="1" ht="12.75"/>
    <row r="1021" s="13" customFormat="1" ht="12.75"/>
    <row r="1022" s="13" customFormat="1" ht="12.75"/>
    <row r="1023" s="13" customFormat="1" ht="12.75"/>
    <row r="1024" s="13" customFormat="1" ht="12.75"/>
    <row r="1025" s="13" customFormat="1" ht="12.75"/>
    <row r="1026" s="13" customFormat="1" ht="12.75"/>
    <row r="1027" s="13" customFormat="1" ht="12.75"/>
    <row r="1028" s="13" customFormat="1" ht="12.75"/>
    <row r="1029" s="13" customFormat="1" ht="12.75"/>
    <row r="1030" s="13" customFormat="1" ht="12.75"/>
    <row r="1031" s="13" customFormat="1" ht="12.75"/>
    <row r="1032" s="13" customFormat="1" ht="12.75"/>
    <row r="1033" s="13" customFormat="1" ht="12.75"/>
    <row r="1034" s="13" customFormat="1" ht="12.75"/>
    <row r="1035" s="13" customFormat="1" ht="12.75"/>
    <row r="1036" s="13" customFormat="1" ht="12.75"/>
    <row r="1037" s="13" customFormat="1" ht="12.75"/>
    <row r="1038" s="13" customFormat="1" ht="12.75"/>
    <row r="1039" s="13" customFormat="1" ht="12.75"/>
    <row r="1040" s="13" customFormat="1" ht="12.75"/>
    <row r="1041" s="13" customFormat="1" ht="12.75"/>
    <row r="1042" s="13" customFormat="1" ht="12.75"/>
    <row r="1043" s="13" customFormat="1" ht="12.75"/>
    <row r="1044" s="13" customFormat="1" ht="12.75"/>
    <row r="1045" s="13" customFormat="1" ht="12.75"/>
    <row r="1046" s="13" customFormat="1" ht="12.75"/>
    <row r="1047" s="13" customFormat="1" ht="12.75"/>
    <row r="1048" s="13" customFormat="1" ht="12.75"/>
    <row r="1049" s="13" customFormat="1" ht="12.75"/>
    <row r="1050" s="13" customFormat="1" ht="12.75"/>
    <row r="1051" s="13" customFormat="1" ht="12.75"/>
    <row r="1052" s="13" customFormat="1" ht="12.75"/>
    <row r="1053" s="13" customFormat="1" ht="12.75"/>
    <row r="1054" s="13" customFormat="1" ht="12.75"/>
    <row r="1055" s="13" customFormat="1" ht="12.75"/>
    <row r="1056" s="13" customFormat="1" ht="12.75"/>
    <row r="1057" s="13" customFormat="1" ht="12.75"/>
    <row r="1058" s="13" customFormat="1" ht="12.75"/>
    <row r="1059" s="13" customFormat="1" ht="12.75"/>
    <row r="1060" s="13" customFormat="1" ht="12.75"/>
    <row r="1061" s="13" customFormat="1" ht="12.75"/>
    <row r="1062" s="13" customFormat="1" ht="12.75"/>
    <row r="1063" s="13" customFormat="1" ht="12.75"/>
    <row r="1064" s="13" customFormat="1" ht="12.75"/>
    <row r="1065" s="13" customFormat="1" ht="12.75"/>
    <row r="1066" s="13" customFormat="1" ht="12.75"/>
    <row r="1067" s="13" customFormat="1" ht="12.75"/>
    <row r="1068" s="13" customFormat="1" ht="12.75"/>
    <row r="1069" s="13" customFormat="1" ht="12.75"/>
    <row r="1070" s="13" customFormat="1" ht="12.75"/>
    <row r="1071" s="13" customFormat="1" ht="12.75"/>
    <row r="1072" s="13" customFormat="1" ht="12.75"/>
    <row r="1073" s="13" customFormat="1" ht="12.75"/>
    <row r="1074" s="13" customFormat="1" ht="12.75"/>
    <row r="1075" s="13" customFormat="1" ht="12.75"/>
    <row r="1076" s="13" customFormat="1" ht="12.75"/>
    <row r="1077" s="13" customFormat="1" ht="12.75"/>
    <row r="1078" s="13" customFormat="1" ht="12.75"/>
    <row r="1079" s="13" customFormat="1" ht="12.75"/>
    <row r="1080" s="13" customFormat="1" ht="12.75"/>
    <row r="1081" s="13" customFormat="1" ht="12.75"/>
    <row r="1082" s="13" customFormat="1" ht="12.75"/>
    <row r="1083" s="13" customFormat="1" ht="12.75"/>
    <row r="1084" s="13" customFormat="1" ht="12.75"/>
    <row r="1085" s="13" customFormat="1" ht="12.75"/>
    <row r="1086" s="13" customFormat="1" ht="12.75"/>
    <row r="1087" s="13" customFormat="1" ht="12.75"/>
    <row r="1088" s="13" customFormat="1" ht="12.75"/>
    <row r="1089" s="13" customFormat="1" ht="12.75"/>
    <row r="1090" s="13" customFormat="1" ht="12.75"/>
    <row r="1091" s="13" customFormat="1" ht="12.75"/>
    <row r="1092" s="13" customFormat="1" ht="12.75"/>
    <row r="1093" s="13" customFormat="1" ht="12.75"/>
    <row r="1094" s="13" customFormat="1" ht="12.75"/>
    <row r="1095" s="13" customFormat="1" ht="12.75"/>
    <row r="1096" s="13" customFormat="1" ht="12.75"/>
    <row r="1097" s="13" customFormat="1" ht="12.75"/>
    <row r="1098" s="13" customFormat="1" ht="12.75"/>
    <row r="1099" s="13" customFormat="1" ht="12.75"/>
    <row r="1100" s="13" customFormat="1" ht="12.75"/>
    <row r="1101" s="13" customFormat="1" ht="12.75"/>
    <row r="1102" s="13" customFormat="1" ht="12.75"/>
    <row r="1103" s="13" customFormat="1" ht="12.75"/>
    <row r="1104" s="13" customFormat="1" ht="12.75"/>
    <row r="1105" s="13" customFormat="1" ht="12.75"/>
    <row r="1106" s="13" customFormat="1" ht="12.75"/>
    <row r="1107" s="13" customFormat="1" ht="12.75"/>
    <row r="1108" s="13" customFormat="1" ht="12.75"/>
    <row r="1109" s="13" customFormat="1" ht="12.75"/>
    <row r="1110" s="13" customFormat="1" ht="12.75"/>
    <row r="1111" s="13" customFormat="1" ht="12.75"/>
    <row r="1112" s="13" customFormat="1" ht="12.75"/>
    <row r="1113" s="13" customFormat="1" ht="12.75"/>
    <row r="1114" s="13" customFormat="1" ht="12.75"/>
    <row r="1115" s="13" customFormat="1" ht="12.75"/>
    <row r="1116" s="13" customFormat="1" ht="12.75"/>
    <row r="1117" s="13" customFormat="1" ht="12.75"/>
    <row r="1118" s="13" customFormat="1" ht="12.75"/>
    <row r="1119" s="13" customFormat="1" ht="12.75"/>
    <row r="1120" s="13" customFormat="1" ht="12.75"/>
    <row r="1121" s="13" customFormat="1" ht="12.75"/>
    <row r="1122" s="13" customFormat="1" ht="12.75"/>
    <row r="1123" s="13" customFormat="1" ht="12.75"/>
    <row r="1124" s="13" customFormat="1" ht="12.75"/>
    <row r="1125" s="13" customFormat="1" ht="12.75"/>
    <row r="1126" s="13" customFormat="1" ht="12.75"/>
    <row r="1127" s="13" customFormat="1" ht="12.75"/>
    <row r="1128" s="13" customFormat="1" ht="12.75"/>
    <row r="1129" s="13" customFormat="1" ht="12.75"/>
    <row r="1130" s="13" customFormat="1" ht="12.75"/>
    <row r="1131" s="13" customFormat="1" ht="12.75"/>
    <row r="1132" s="13" customFormat="1" ht="12.75"/>
    <row r="1133" s="13" customFormat="1" ht="12.75"/>
    <row r="1134" s="13" customFormat="1" ht="12.75"/>
    <row r="1135" s="13" customFormat="1" ht="12.75"/>
    <row r="1136" s="13" customFormat="1" ht="12.75"/>
    <row r="1137" s="13" customFormat="1" ht="12.75"/>
    <row r="1138" s="13" customFormat="1" ht="12.75"/>
    <row r="1139" s="13" customFormat="1" ht="12.75"/>
    <row r="1140" s="13" customFormat="1" ht="12.75"/>
    <row r="1141" s="13" customFormat="1" ht="12.75"/>
    <row r="1142" s="13" customFormat="1" ht="12.75"/>
    <row r="1143" s="13" customFormat="1" ht="12.75"/>
    <row r="1144" s="13" customFormat="1" ht="12.75"/>
    <row r="1145" s="13" customFormat="1" ht="12.75"/>
    <row r="1146" s="13" customFormat="1" ht="12.75"/>
    <row r="1147" s="13" customFormat="1" ht="12.75"/>
    <row r="1148" s="13" customFormat="1" ht="12.75"/>
    <row r="1149" s="13" customFormat="1" ht="12.75"/>
    <row r="1150" s="13" customFormat="1" ht="12.75"/>
    <row r="1151" s="13" customFormat="1" ht="12.75"/>
    <row r="1152" s="13" customFormat="1" ht="12.75"/>
    <row r="1153" s="13" customFormat="1" ht="12.75"/>
    <row r="1154" s="13" customFormat="1" ht="12.75"/>
    <row r="1155" s="13" customFormat="1" ht="12.75"/>
    <row r="1156" s="13" customFormat="1" ht="12.75"/>
    <row r="1157" s="13" customFormat="1" ht="12.75"/>
    <row r="1158" s="13" customFormat="1" ht="12.75"/>
    <row r="1159" s="13" customFormat="1" ht="12.75"/>
    <row r="1160" s="13" customFormat="1" ht="12.75"/>
    <row r="1161" s="13" customFormat="1" ht="12.75"/>
    <row r="1162" s="13" customFormat="1" ht="12.75"/>
    <row r="1163" s="13" customFormat="1" ht="12.75"/>
    <row r="1164" s="13" customFormat="1" ht="12.75"/>
    <row r="1165" s="13" customFormat="1" ht="12.75"/>
    <row r="1166" s="13" customFormat="1" ht="12.75"/>
    <row r="1167" s="13" customFormat="1" ht="12.75"/>
    <row r="1168" s="13" customFormat="1" ht="12.75"/>
    <row r="1169" s="13" customFormat="1" ht="12.75"/>
    <row r="1170" s="13" customFormat="1" ht="12.75"/>
    <row r="1171" s="13" customFormat="1" ht="12.75"/>
    <row r="1172" s="13" customFormat="1" ht="12.75"/>
    <row r="1173" s="13" customFormat="1" ht="12.75"/>
    <row r="1174" s="13" customFormat="1" ht="12.75"/>
    <row r="1175" s="13" customFormat="1" ht="12.75"/>
    <row r="1176" s="13" customFormat="1" ht="12.75"/>
    <row r="1177" s="13" customFormat="1" ht="12.75"/>
    <row r="1178" s="13" customFormat="1" ht="12.75"/>
    <row r="1179" s="13" customFormat="1" ht="12.75"/>
    <row r="1180" s="13" customFormat="1" ht="12.75"/>
    <row r="1181" s="13" customFormat="1" ht="12.75"/>
    <row r="1182" s="13" customFormat="1" ht="12.75"/>
    <row r="1183" s="13" customFormat="1" ht="12.75"/>
    <row r="1184" s="13" customFormat="1" ht="12.75"/>
    <row r="1185" s="13" customFormat="1" ht="12.75"/>
    <row r="1186" s="13" customFormat="1" ht="12.75"/>
    <row r="1187" s="13" customFormat="1" ht="12.75"/>
    <row r="1188" s="13" customFormat="1" ht="12.75"/>
    <row r="1189" s="13" customFormat="1" ht="12.75"/>
    <row r="1190" s="13" customFormat="1" ht="12.75"/>
    <row r="1191" s="13" customFormat="1" ht="12.75"/>
    <row r="1192" s="13" customFormat="1" ht="12.75"/>
    <row r="1193" s="13" customFormat="1" ht="12.75"/>
    <row r="1194" s="13" customFormat="1" ht="12.75"/>
    <row r="1195" s="13" customFormat="1" ht="12.75"/>
    <row r="1196" s="13" customFormat="1" ht="12.75"/>
    <row r="1197" s="13" customFormat="1" ht="12.75"/>
    <row r="1198" s="13" customFormat="1" ht="12.75"/>
    <row r="1199" s="13" customFormat="1" ht="12.75"/>
    <row r="1200" s="13" customFormat="1" ht="12.75"/>
    <row r="1201" s="13" customFormat="1" ht="12.75"/>
    <row r="1202" s="13" customFormat="1" ht="12.75"/>
    <row r="1203" s="13" customFormat="1" ht="12.75"/>
    <row r="1204" s="13" customFormat="1" ht="12.75"/>
    <row r="1205" s="13" customFormat="1" ht="12.75"/>
    <row r="1206" s="13" customFormat="1" ht="12.75"/>
    <row r="1207" s="13" customFormat="1" ht="12.75"/>
    <row r="1208" s="13" customFormat="1" ht="12.75"/>
    <row r="1209" s="13" customFormat="1" ht="12.75"/>
    <row r="1210" s="13" customFormat="1" ht="12.75"/>
    <row r="1211" s="13" customFormat="1" ht="12.75"/>
    <row r="1212" s="13" customFormat="1" ht="12.75"/>
    <row r="1213" s="13" customFormat="1" ht="12.75"/>
    <row r="1214" s="13" customFormat="1" ht="12.75"/>
    <row r="1215" s="13" customFormat="1" ht="12.75"/>
    <row r="1216" s="13" customFormat="1" ht="12.75"/>
    <row r="1217" s="13" customFormat="1" ht="12.75"/>
    <row r="1218" s="13" customFormat="1" ht="12.75"/>
    <row r="1219" s="13" customFormat="1" ht="12.75"/>
    <row r="1220" s="13" customFormat="1" ht="12.75"/>
    <row r="1221" s="13" customFormat="1" ht="12.75"/>
    <row r="1222" s="13" customFormat="1" ht="12.75"/>
    <row r="1223" s="13" customFormat="1" ht="12.75"/>
    <row r="1224" s="13" customFormat="1" ht="12.75"/>
    <row r="1225" s="13" customFormat="1" ht="12.75"/>
    <row r="1226" s="13" customFormat="1" ht="12.75"/>
    <row r="1227" s="13" customFormat="1" ht="12.75"/>
    <row r="1228" s="13" customFormat="1" ht="12.75"/>
    <row r="1229" s="13" customFormat="1" ht="12.75"/>
    <row r="1230" s="13" customFormat="1" ht="12.75"/>
    <row r="1231" s="13" customFormat="1" ht="12.75"/>
    <row r="1232" s="13" customFormat="1" ht="12.75"/>
    <row r="1233" s="13" customFormat="1" ht="12.75"/>
    <row r="1234" s="13" customFormat="1" ht="12.75"/>
    <row r="1235" s="13" customFormat="1" ht="12.75"/>
    <row r="1236" s="13" customFormat="1" ht="12.75"/>
    <row r="1237" s="13" customFormat="1" ht="12.75"/>
    <row r="1238" s="13" customFormat="1" ht="12.75"/>
    <row r="1239" s="13" customFormat="1" ht="12.75"/>
    <row r="1240" s="13" customFormat="1" ht="12.75"/>
    <row r="1241" s="13" customFormat="1" ht="12.75"/>
    <row r="1242" s="13" customFormat="1" ht="12.75"/>
    <row r="1243" s="13" customFormat="1" ht="12.75"/>
    <row r="1244" s="13" customFormat="1" ht="12.75"/>
    <row r="1245" s="13" customFormat="1" ht="12.75"/>
    <row r="1246" s="13" customFormat="1" ht="12.75"/>
    <row r="1247" s="13" customFormat="1" ht="12.75"/>
    <row r="1248" s="13" customFormat="1" ht="12.75"/>
    <row r="1249" s="13" customFormat="1" ht="12.75"/>
    <row r="1250" s="13" customFormat="1" ht="12.75"/>
    <row r="1251" s="13" customFormat="1" ht="12.75"/>
    <row r="1252" s="13" customFormat="1" ht="12.75"/>
    <row r="1253" s="13" customFormat="1" ht="12.75"/>
    <row r="1254" s="13" customFormat="1" ht="12.75"/>
    <row r="1255" s="13" customFormat="1" ht="12.75"/>
    <row r="1256" s="13" customFormat="1" ht="12.75"/>
    <row r="1257" s="13" customFormat="1" ht="12.75"/>
    <row r="1258" s="13" customFormat="1" ht="12.75"/>
    <row r="1259" s="13" customFormat="1" ht="12.75"/>
    <row r="1260" s="13" customFormat="1" ht="12.75"/>
    <row r="1261" s="13" customFormat="1" ht="12.75"/>
    <row r="1262" s="13" customFormat="1" ht="12.75"/>
    <row r="1263" s="13" customFormat="1" ht="12.75"/>
    <row r="1264" s="13" customFormat="1" ht="12.75"/>
    <row r="1265" s="13" customFormat="1" ht="12.75"/>
    <row r="1266" s="13" customFormat="1" ht="12.75"/>
    <row r="1267" s="13" customFormat="1" ht="12.75"/>
    <row r="1268" s="13" customFormat="1" ht="12.75"/>
    <row r="1269" s="13" customFormat="1" ht="12.75"/>
    <row r="1270" s="13" customFormat="1" ht="12.75"/>
    <row r="1271" s="13" customFormat="1" ht="12.75"/>
    <row r="1272" s="13" customFormat="1" ht="12.75"/>
    <row r="1273" s="13" customFormat="1" ht="12.75"/>
    <row r="1274" s="13" customFormat="1" ht="12.75"/>
    <row r="1275" s="13" customFormat="1" ht="12.75"/>
    <row r="1276" s="13" customFormat="1" ht="12.75"/>
    <row r="1277" s="13" customFormat="1" ht="12.75"/>
    <row r="1278" s="13" customFormat="1" ht="12.75"/>
    <row r="1279" s="13" customFormat="1" ht="12.75"/>
    <row r="1280" s="13" customFormat="1" ht="12.75"/>
    <row r="1281" s="13" customFormat="1" ht="12.75"/>
    <row r="1282" s="13" customFormat="1" ht="12.75"/>
    <row r="1283" s="13" customFormat="1" ht="12.75"/>
    <row r="1284" s="13" customFormat="1" ht="12.75"/>
    <row r="1285" s="13" customFormat="1" ht="12.75"/>
    <row r="1286" s="13" customFormat="1" ht="12.75"/>
    <row r="1287" s="13" customFormat="1" ht="12.75"/>
    <row r="1288" s="13" customFormat="1" ht="12.75"/>
    <row r="1289" s="13" customFormat="1" ht="12.75"/>
    <row r="1290" s="13" customFormat="1" ht="12.75"/>
    <row r="1291" s="13" customFormat="1" ht="12.75"/>
    <row r="1292" s="13" customFormat="1" ht="12.75"/>
    <row r="1293" s="13" customFormat="1" ht="12.75"/>
    <row r="1294" s="13" customFormat="1" ht="12.75"/>
    <row r="1295" s="13" customFormat="1" ht="12.75"/>
    <row r="1296" s="13" customFormat="1" ht="12.75"/>
    <row r="1297" s="13" customFormat="1" ht="12.75"/>
    <row r="1298" s="13" customFormat="1" ht="12.75"/>
    <row r="1299" s="13" customFormat="1" ht="12.75"/>
    <row r="1300" s="13" customFormat="1" ht="12.75"/>
    <row r="1301" s="13" customFormat="1" ht="12.75"/>
    <row r="1302" s="13" customFormat="1" ht="12.75"/>
    <row r="1303" s="13" customFormat="1" ht="12.75"/>
    <row r="1304" s="13" customFormat="1" ht="12.75"/>
    <row r="1305" s="13" customFormat="1" ht="12.75"/>
    <row r="1306" s="13" customFormat="1" ht="12.75"/>
    <row r="1307" s="13" customFormat="1" ht="12.75"/>
    <row r="1308" s="13" customFormat="1" ht="12.75"/>
    <row r="1309" s="13" customFormat="1" ht="12.75"/>
    <row r="1310" s="13" customFormat="1" ht="12.75"/>
    <row r="1311" s="13" customFormat="1" ht="12.75"/>
    <row r="1312" s="13" customFormat="1" ht="12.75"/>
    <row r="1313" s="13" customFormat="1" ht="12.75"/>
    <row r="1314" s="13" customFormat="1" ht="12.75"/>
    <row r="1315" s="13" customFormat="1" ht="12.75"/>
    <row r="1316" s="13" customFormat="1" ht="12.75"/>
    <row r="1317" s="13" customFormat="1" ht="12.75"/>
    <row r="1318" s="13" customFormat="1" ht="12.75"/>
    <row r="1319" s="13" customFormat="1" ht="12.75"/>
    <row r="1320" s="13" customFormat="1" ht="12.75"/>
    <row r="1321" s="13" customFormat="1" ht="12.75"/>
    <row r="1322" s="13" customFormat="1" ht="12.75"/>
    <row r="1323" s="13" customFormat="1" ht="12.75"/>
    <row r="1324" s="13" customFormat="1" ht="12.75"/>
    <row r="1325" s="13" customFormat="1" ht="12.75"/>
    <row r="1326" s="13" customFormat="1" ht="12.75"/>
    <row r="1327" s="13" customFormat="1" ht="12.75"/>
    <row r="1328" s="13" customFormat="1" ht="12.75"/>
    <row r="1329" s="13" customFormat="1" ht="12.75"/>
    <row r="1330" s="13" customFormat="1" ht="12.75"/>
    <row r="1331" s="13" customFormat="1" ht="12.75"/>
    <row r="1332" s="13" customFormat="1" ht="12.75"/>
    <row r="1333" s="13" customFormat="1" ht="12.75"/>
    <row r="1334" s="13" customFormat="1" ht="12.75"/>
    <row r="1335" s="13" customFormat="1" ht="12.75"/>
    <row r="1336" s="13" customFormat="1" ht="12.75"/>
    <row r="1337" s="13" customFormat="1" ht="12.75"/>
    <row r="1338" s="13" customFormat="1" ht="12.75"/>
    <row r="1339" s="13" customFormat="1" ht="12.75"/>
    <row r="1340" s="13" customFormat="1" ht="12.75"/>
    <row r="1341" s="13" customFormat="1" ht="12.75"/>
    <row r="1342" s="13" customFormat="1" ht="12.75"/>
    <row r="1343" s="13" customFormat="1" ht="12.75"/>
    <row r="1344" s="13" customFormat="1" ht="12.75"/>
    <row r="1345" s="13" customFormat="1" ht="12.75"/>
    <row r="1346" s="13" customFormat="1" ht="12.75"/>
    <row r="1347" s="13" customFormat="1" ht="12.75"/>
    <row r="1348" s="13" customFormat="1" ht="12.75"/>
    <row r="1349" s="13" customFormat="1" ht="12.75"/>
    <row r="1350" s="13" customFormat="1" ht="12.75"/>
    <row r="1351" s="13" customFormat="1" ht="12.75"/>
    <row r="1352" s="13" customFormat="1" ht="12.75"/>
    <row r="1353" s="13" customFormat="1" ht="12.75"/>
    <row r="1354" s="13" customFormat="1" ht="12.75"/>
    <row r="1355" s="13" customFormat="1" ht="12.75"/>
    <row r="1356" s="13" customFormat="1" ht="12.75"/>
    <row r="1357" s="13" customFormat="1" ht="12.75"/>
    <row r="1358" s="13" customFormat="1" ht="12.75"/>
    <row r="1359" s="13" customFormat="1" ht="12.75"/>
    <row r="1360" s="13" customFormat="1" ht="12.75"/>
    <row r="1361" s="13" customFormat="1" ht="12.75"/>
    <row r="1362" s="13" customFormat="1" ht="12.75"/>
    <row r="1363" s="13" customFormat="1" ht="12.75"/>
    <row r="1364" s="13" customFormat="1" ht="12.75"/>
    <row r="1365" s="13" customFormat="1" ht="12.75"/>
    <row r="1366" s="13" customFormat="1" ht="12.75"/>
    <row r="1367" s="13" customFormat="1" ht="12.75"/>
    <row r="1368" s="13" customFormat="1" ht="12.75"/>
    <row r="1369" s="13" customFormat="1" ht="12.75"/>
    <row r="1370" s="13" customFormat="1" ht="12.75"/>
    <row r="1371" s="13" customFormat="1" ht="12.75"/>
    <row r="1372" s="13" customFormat="1" ht="12.75"/>
    <row r="1373" s="13" customFormat="1" ht="12.75"/>
    <row r="1374" s="13" customFormat="1" ht="12.75"/>
    <row r="1375" s="13" customFormat="1" ht="12.75"/>
    <row r="1376" s="13" customFormat="1" ht="12.75"/>
    <row r="1377" s="13" customFormat="1" ht="12.75"/>
    <row r="1378" s="13" customFormat="1" ht="12.75"/>
    <row r="1379" s="13" customFormat="1" ht="12.75"/>
    <row r="1380" s="13" customFormat="1" ht="12.75"/>
    <row r="1381" s="13" customFormat="1" ht="12.75"/>
    <row r="1382" s="13" customFormat="1" ht="12.75"/>
    <row r="1383" s="13" customFormat="1" ht="12.75"/>
    <row r="1384" s="13" customFormat="1" ht="12.75"/>
    <row r="1385" s="13" customFormat="1" ht="12.75"/>
    <row r="1386" s="13" customFormat="1" ht="12.75"/>
    <row r="1387" s="13" customFormat="1" ht="12.75"/>
    <row r="1388" s="13" customFormat="1" ht="12.75"/>
    <row r="1389" s="13" customFormat="1" ht="12.75"/>
    <row r="1390" s="13" customFormat="1" ht="12.75"/>
    <row r="1391" s="13" customFormat="1" ht="12.75"/>
    <row r="1392" s="13" customFormat="1" ht="12.75"/>
    <row r="1393" s="13" customFormat="1" ht="12.75"/>
    <row r="1394" s="13" customFormat="1" ht="12.75"/>
    <row r="1395" s="13" customFormat="1" ht="12.75"/>
    <row r="1396" s="13" customFormat="1" ht="12.75"/>
    <row r="1397" s="13" customFormat="1" ht="12.75"/>
    <row r="1398" s="13" customFormat="1" ht="12.75"/>
    <row r="1399" s="13" customFormat="1" ht="12.75"/>
    <row r="1400" s="13" customFormat="1" ht="12.75"/>
    <row r="1401" s="13" customFormat="1" ht="12.75"/>
    <row r="1402" s="13" customFormat="1" ht="12.75"/>
    <row r="1403" s="13" customFormat="1" ht="12.75"/>
    <row r="1404" s="13" customFormat="1" ht="12.75"/>
    <row r="1405" s="13" customFormat="1" ht="12.75"/>
    <row r="1406" s="13" customFormat="1" ht="12.75"/>
    <row r="1407" s="13" customFormat="1" ht="12.75"/>
    <row r="1408" s="13" customFormat="1" ht="12.75"/>
    <row r="1409" s="13" customFormat="1" ht="12.75"/>
    <row r="1410" s="13" customFormat="1" ht="12.75"/>
    <row r="1411" s="13" customFormat="1" ht="12.75"/>
    <row r="1412" s="13" customFormat="1" ht="12.75"/>
    <row r="1413" s="13" customFormat="1" ht="12.75"/>
    <row r="1414" s="13" customFormat="1" ht="12.75"/>
    <row r="1415" s="13" customFormat="1" ht="12.75"/>
    <row r="1416" s="13" customFormat="1" ht="12.75"/>
    <row r="1417" s="13" customFormat="1" ht="12.75"/>
    <row r="1418" s="13" customFormat="1" ht="12.75"/>
    <row r="1419" s="13" customFormat="1" ht="12.75"/>
    <row r="1420" s="13" customFormat="1" ht="12.75"/>
    <row r="1421" s="13" customFormat="1" ht="12.75"/>
    <row r="1422" s="13" customFormat="1" ht="12.75"/>
    <row r="1423" s="13" customFormat="1" ht="12.75"/>
    <row r="1424" s="13" customFormat="1" ht="12.75"/>
    <row r="1425" s="13" customFormat="1" ht="12.75"/>
    <row r="1426" s="13" customFormat="1" ht="12.75"/>
    <row r="1427" s="13" customFormat="1" ht="12.75"/>
    <row r="1428" s="13" customFormat="1" ht="12.75"/>
    <row r="1429" s="13" customFormat="1" ht="12.75"/>
    <row r="1430" s="13" customFormat="1" ht="12.75"/>
    <row r="1431" s="13" customFormat="1" ht="12.75"/>
    <row r="1432" s="13" customFormat="1" ht="12.75"/>
    <row r="1433" s="13" customFormat="1" ht="12.75"/>
    <row r="1434" s="13" customFormat="1" ht="12.75"/>
    <row r="1435" s="13" customFormat="1" ht="12.75"/>
    <row r="1436" s="13" customFormat="1" ht="12.75"/>
    <row r="1437" s="13" customFormat="1" ht="12.75"/>
    <row r="1438" s="13" customFormat="1" ht="12.75"/>
    <row r="1439" s="13" customFormat="1" ht="12.75"/>
    <row r="1440" s="13" customFormat="1" ht="12.75"/>
    <row r="1441" s="13" customFormat="1" ht="12.75"/>
    <row r="1442" s="13" customFormat="1" ht="12.75"/>
    <row r="1443" s="13" customFormat="1" ht="12.75"/>
    <row r="1444" s="13" customFormat="1" ht="12.75"/>
    <row r="1445" s="13" customFormat="1" ht="12.75"/>
    <row r="1446" s="13" customFormat="1" ht="12.75"/>
    <row r="1447" s="13" customFormat="1" ht="12.75"/>
    <row r="1448" s="13" customFormat="1" ht="12.75"/>
    <row r="1449" s="13" customFormat="1" ht="12.75"/>
    <row r="1450" s="13" customFormat="1" ht="12.75"/>
    <row r="1451" s="13" customFormat="1" ht="12.75"/>
    <row r="1452" s="13" customFormat="1" ht="12.75"/>
    <row r="1453" s="13" customFormat="1" ht="12.75"/>
    <row r="1454" s="13" customFormat="1" ht="12.75"/>
    <row r="1455" s="13" customFormat="1" ht="12.75"/>
    <row r="1456" s="13" customFormat="1" ht="12.75"/>
    <row r="1457" s="13" customFormat="1" ht="12.75"/>
    <row r="1458" s="13" customFormat="1" ht="12.75"/>
    <row r="1459" s="13" customFormat="1" ht="12.75"/>
    <row r="1460" s="13" customFormat="1" ht="12.75"/>
    <row r="1461" s="13" customFormat="1" ht="12.75"/>
    <row r="1462" s="13" customFormat="1" ht="12.75"/>
    <row r="1463" s="13" customFormat="1" ht="12.75"/>
    <row r="1464" s="13" customFormat="1" ht="12.75"/>
    <row r="1465" s="13" customFormat="1" ht="12.75"/>
    <row r="1466" s="13" customFormat="1" ht="12.75"/>
    <row r="1467" s="13" customFormat="1" ht="12.75"/>
    <row r="1468" s="13" customFormat="1" ht="12.75"/>
    <row r="1469" s="13" customFormat="1" ht="12.75"/>
    <row r="1470" s="13" customFormat="1" ht="12.75"/>
    <row r="1471" s="13" customFormat="1" ht="12.75"/>
    <row r="1472" s="13" customFormat="1" ht="12.75"/>
    <row r="1473" s="13" customFormat="1" ht="12.75"/>
    <row r="1474" s="13" customFormat="1" ht="12.75"/>
    <row r="1475" s="13" customFormat="1" ht="12.75"/>
    <row r="1476" s="13" customFormat="1" ht="12.75"/>
    <row r="1477" s="13" customFormat="1" ht="12.75"/>
    <row r="1478" s="13" customFormat="1" ht="12.75"/>
    <row r="1479" s="13" customFormat="1" ht="12.75"/>
    <row r="1480" s="13" customFormat="1" ht="12.75"/>
    <row r="1481" s="13" customFormat="1" ht="12.75"/>
    <row r="1482" s="13" customFormat="1" ht="12.75"/>
    <row r="1483" s="13" customFormat="1" ht="12.75"/>
    <row r="1484" s="13" customFormat="1" ht="12.75"/>
    <row r="1485" s="13" customFormat="1" ht="12.75"/>
    <row r="1486" s="13" customFormat="1" ht="12.75"/>
    <row r="1487" s="13" customFormat="1" ht="12.75"/>
    <row r="1488" s="13" customFormat="1" ht="12.75"/>
    <row r="1489" s="13" customFormat="1" ht="12.75"/>
    <row r="1490" s="13" customFormat="1" ht="12.75"/>
    <row r="1491" s="13" customFormat="1" ht="12.75"/>
    <row r="1492" s="13" customFormat="1" ht="12.75"/>
    <row r="1493" s="13" customFormat="1" ht="12.75"/>
    <row r="1494" s="13" customFormat="1" ht="12.75"/>
    <row r="1495" s="13" customFormat="1" ht="12.75"/>
    <row r="1496" s="13" customFormat="1" ht="12.75"/>
    <row r="1497" s="13" customFormat="1" ht="12.75"/>
    <row r="1498" s="13" customFormat="1" ht="12.75"/>
    <row r="1499" s="13" customFormat="1" ht="12.75"/>
    <row r="1500" s="13" customFormat="1" ht="12.75"/>
    <row r="1501" s="13" customFormat="1" ht="12.75"/>
    <row r="1502" s="13" customFormat="1" ht="12.75"/>
    <row r="1503" s="13" customFormat="1" ht="12.75"/>
    <row r="1504" s="13" customFormat="1" ht="12.75"/>
    <row r="1505" s="13" customFormat="1" ht="12.75"/>
    <row r="1506" s="13" customFormat="1" ht="12.75"/>
    <row r="1507" s="13" customFormat="1" ht="12.75"/>
    <row r="1508" s="13" customFormat="1" ht="12.75"/>
    <row r="1509" s="13" customFormat="1" ht="12.75"/>
    <row r="1510" s="13" customFormat="1" ht="12.75"/>
    <row r="1511" s="13" customFormat="1" ht="12.75"/>
    <row r="1512" s="13" customFormat="1" ht="12.75"/>
    <row r="1513" s="13" customFormat="1" ht="12.75"/>
    <row r="1514" s="13" customFormat="1" ht="12.75"/>
    <row r="1515" s="13" customFormat="1" ht="12.75"/>
    <row r="1516" s="13" customFormat="1" ht="12.75"/>
    <row r="1517" s="13" customFormat="1" ht="12.75"/>
    <row r="1518" s="13" customFormat="1" ht="12.75"/>
    <row r="1519" s="13" customFormat="1" ht="12.75"/>
    <row r="1520" s="13" customFormat="1" ht="12.75"/>
    <row r="1521" s="13" customFormat="1" ht="12.75"/>
    <row r="1522" s="13" customFormat="1" ht="12.75"/>
    <row r="1523" s="13" customFormat="1" ht="12.75"/>
    <row r="1524" s="13" customFormat="1" ht="12.75"/>
    <row r="1525" s="13" customFormat="1" ht="12.75"/>
    <row r="1526" s="13" customFormat="1" ht="12.75"/>
    <row r="1527" s="13" customFormat="1" ht="12.75"/>
    <row r="1528" s="13" customFormat="1" ht="12.75"/>
    <row r="1529" s="13" customFormat="1" ht="12.75"/>
    <row r="1530" s="13" customFormat="1" ht="12.75"/>
    <row r="1531" s="13" customFormat="1" ht="12.75"/>
    <row r="1532" s="13" customFormat="1" ht="12.75"/>
    <row r="1533" s="13" customFormat="1" ht="12.75"/>
    <row r="1534" s="13" customFormat="1" ht="12.75"/>
    <row r="1535" s="13" customFormat="1" ht="12.75"/>
    <row r="1536" s="13" customFormat="1" ht="12.75"/>
    <row r="1537" s="13" customFormat="1" ht="12.75"/>
    <row r="1538" s="13" customFormat="1" ht="12.75"/>
    <row r="1539" s="13" customFormat="1" ht="12.75"/>
    <row r="1540" s="13" customFormat="1" ht="12.75"/>
    <row r="1541" s="13" customFormat="1" ht="12.75"/>
    <row r="1542" s="13" customFormat="1" ht="12.75"/>
    <row r="1543" s="13" customFormat="1" ht="12.75"/>
    <row r="1544" s="13" customFormat="1" ht="12.75"/>
    <row r="1545" s="13" customFormat="1" ht="12.75"/>
    <row r="1546" s="13" customFormat="1" ht="12.75"/>
    <row r="1547" s="13" customFormat="1" ht="12.75"/>
    <row r="1548" s="13" customFormat="1" ht="12.75"/>
    <row r="1549" s="13" customFormat="1" ht="12.75"/>
    <row r="1550" s="13" customFormat="1" ht="12.75"/>
    <row r="1551" s="13" customFormat="1" ht="12.75"/>
    <row r="1552" s="13" customFormat="1" ht="12.75"/>
    <row r="1553" s="13" customFormat="1" ht="12.75"/>
    <row r="1554" s="13" customFormat="1" ht="12.75"/>
    <row r="1555" s="13" customFormat="1" ht="12.75"/>
    <row r="1556" s="13" customFormat="1" ht="12.75"/>
    <row r="1557" s="13" customFormat="1" ht="12.75"/>
    <row r="1558" s="13" customFormat="1" ht="12.75"/>
    <row r="1559" s="13" customFormat="1" ht="12.75"/>
    <row r="1560" s="13" customFormat="1" ht="12.75"/>
    <row r="1561" s="13" customFormat="1" ht="12.75"/>
    <row r="1562" s="13" customFormat="1" ht="12.75"/>
    <row r="1563" s="13" customFormat="1" ht="12.75"/>
    <row r="1564" s="13" customFormat="1" ht="12.75"/>
    <row r="1565" s="13" customFormat="1" ht="12.75"/>
    <row r="1566" s="13" customFormat="1" ht="12.75"/>
    <row r="1567" s="13" customFormat="1" ht="12.75"/>
    <row r="1568" s="13" customFormat="1" ht="12.75"/>
    <row r="1569" s="13" customFormat="1" ht="12.75"/>
    <row r="1570" s="13" customFormat="1" ht="12.75"/>
    <row r="1571" s="13" customFormat="1" ht="12.75"/>
    <row r="1572" s="13" customFormat="1" ht="12.75"/>
    <row r="1573" s="13" customFormat="1" ht="12.75"/>
    <row r="1574" s="13" customFormat="1" ht="12.75"/>
    <row r="1575" s="13" customFormat="1" ht="12.75"/>
    <row r="1576" s="13" customFormat="1" ht="12.75"/>
    <row r="1577" s="13" customFormat="1" ht="12.75"/>
    <row r="1578" s="13" customFormat="1" ht="12.75"/>
    <row r="1579" s="13" customFormat="1" ht="12.75"/>
    <row r="1580" s="13" customFormat="1" ht="12.75"/>
    <row r="1581" s="13" customFormat="1" ht="12.75"/>
    <row r="1582" s="13" customFormat="1" ht="12.75"/>
    <row r="1583" s="13" customFormat="1" ht="12.75"/>
    <row r="1584" s="13" customFormat="1" ht="12.75"/>
    <row r="1585" s="13" customFormat="1" ht="12.75"/>
    <row r="1586" s="13" customFormat="1" ht="12.75"/>
    <row r="1587" s="13" customFormat="1" ht="12.75"/>
    <row r="1588" s="13" customFormat="1" ht="12.75"/>
    <row r="1589" s="13" customFormat="1" ht="12.75"/>
    <row r="1590" s="13" customFormat="1" ht="12.75"/>
    <row r="1591" s="13" customFormat="1" ht="12.75"/>
    <row r="1592" s="13" customFormat="1" ht="12.75"/>
    <row r="1593" s="13" customFormat="1" ht="12.75"/>
    <row r="1594" s="13" customFormat="1" ht="12.75"/>
    <row r="1595" s="13" customFormat="1" ht="12.75"/>
    <row r="1596" s="13" customFormat="1" ht="12.75"/>
    <row r="1597" s="13" customFormat="1" ht="12.75"/>
    <row r="1598" s="13" customFormat="1" ht="12.75"/>
    <row r="1599" s="13" customFormat="1" ht="12.75"/>
    <row r="1600" s="13" customFormat="1" ht="12.75"/>
    <row r="1601" s="13" customFormat="1" ht="12.75"/>
    <row r="1602" s="13" customFormat="1" ht="12.75"/>
    <row r="1603" s="13" customFormat="1" ht="12.75"/>
    <row r="1604" s="13" customFormat="1" ht="12.75"/>
    <row r="1605" s="13" customFormat="1" ht="12.75"/>
    <row r="1606" s="13" customFormat="1" ht="12.75"/>
    <row r="1607" s="13" customFormat="1" ht="12.75"/>
    <row r="1608" s="13" customFormat="1" ht="12.75"/>
    <row r="1609" s="13" customFormat="1" ht="12.75"/>
    <row r="1610" s="13" customFormat="1" ht="12.75"/>
    <row r="1611" s="13" customFormat="1" ht="12.75"/>
    <row r="1612" s="13" customFormat="1" ht="12.75"/>
    <row r="1613" s="13" customFormat="1" ht="12.75"/>
    <row r="1614" s="13" customFormat="1" ht="12.75"/>
    <row r="1615" s="13" customFormat="1" ht="12.75"/>
    <row r="1616" s="13" customFormat="1" ht="12.75"/>
    <row r="1617" s="13" customFormat="1" ht="12.75"/>
    <row r="1618" s="13" customFormat="1" ht="12.75"/>
    <row r="1619" s="13" customFormat="1" ht="12.75"/>
    <row r="1620" s="13" customFormat="1" ht="12.75"/>
    <row r="1621" s="13" customFormat="1" ht="12.75"/>
    <row r="1622" s="13" customFormat="1" ht="12.75"/>
    <row r="1623" s="13" customFormat="1" ht="12.75"/>
    <row r="1624" s="13" customFormat="1" ht="12.75"/>
    <row r="1625" s="13" customFormat="1" ht="12.75"/>
    <row r="1626" s="13" customFormat="1" ht="12.75"/>
    <row r="1627" s="13" customFormat="1" ht="12.75"/>
    <row r="1628" s="13" customFormat="1" ht="12.75"/>
    <row r="1629" s="13" customFormat="1" ht="12.75"/>
    <row r="1630" s="13" customFormat="1" ht="12.75"/>
    <row r="1631" s="13" customFormat="1" ht="12.75"/>
    <row r="1632" s="13" customFormat="1" ht="12.75"/>
    <row r="1633" s="13" customFormat="1" ht="12.75"/>
    <row r="1634" s="13" customFormat="1" ht="12.75"/>
    <row r="1635" s="13" customFormat="1" ht="12.75"/>
    <row r="1636" s="13" customFormat="1" ht="12.75"/>
    <row r="1637" s="13" customFormat="1" ht="12.75"/>
    <row r="1638" s="13" customFormat="1" ht="12.75"/>
    <row r="1639" s="13" customFormat="1" ht="12.75"/>
    <row r="1640" s="13" customFormat="1" ht="12.75"/>
    <row r="1641" s="13" customFormat="1" ht="12.75"/>
    <row r="1642" s="13" customFormat="1" ht="12.75"/>
    <row r="1643" s="13" customFormat="1" ht="12.75"/>
    <row r="1644" s="13" customFormat="1" ht="12.75"/>
    <row r="1645" s="13" customFormat="1" ht="12.75"/>
    <row r="1646" s="13" customFormat="1" ht="12.75"/>
    <row r="1647" s="13" customFormat="1" ht="12.75"/>
    <row r="1648" s="13" customFormat="1" ht="12.75"/>
    <row r="1649" s="13" customFormat="1" ht="12.75"/>
    <row r="1650" s="13" customFormat="1" ht="12.75"/>
    <row r="1651" s="13" customFormat="1" ht="12.75"/>
    <row r="1652" s="13" customFormat="1" ht="12.75"/>
    <row r="1653" s="13" customFormat="1" ht="12.75"/>
    <row r="1654" s="13" customFormat="1" ht="12.75"/>
    <row r="1655" s="13" customFormat="1" ht="12.75"/>
    <row r="1656" s="13" customFormat="1" ht="12.75"/>
    <row r="1657" s="13" customFormat="1" ht="12.75"/>
    <row r="1658" s="13" customFormat="1" ht="12.75"/>
    <row r="1659" s="13" customFormat="1" ht="12.75"/>
    <row r="1660" s="13" customFormat="1" ht="12.75"/>
    <row r="1661" s="13" customFormat="1" ht="12.75"/>
    <row r="1662" s="13" customFormat="1" ht="12.75"/>
    <row r="1663" s="13" customFormat="1" ht="12.75"/>
    <row r="1664" s="13" customFormat="1" ht="12.75"/>
    <row r="1665" s="13" customFormat="1" ht="12.75"/>
    <row r="1666" s="13" customFormat="1" ht="12.75"/>
    <row r="1667" s="13" customFormat="1" ht="12.75"/>
    <row r="1668" s="13" customFormat="1" ht="12.75"/>
    <row r="1669" s="13" customFormat="1" ht="12.75"/>
    <row r="1670" s="13" customFormat="1" ht="12.75"/>
    <row r="1671" s="13" customFormat="1" ht="12.75"/>
    <row r="1672" s="13" customFormat="1" ht="12.75"/>
    <row r="1673" s="13" customFormat="1" ht="12.75"/>
    <row r="1674" s="13" customFormat="1" ht="12.75"/>
    <row r="1675" s="13" customFormat="1" ht="12.75"/>
    <row r="1676" s="13" customFormat="1" ht="12.75"/>
    <row r="1677" s="13" customFormat="1" ht="12.75"/>
    <row r="1678" s="13" customFormat="1" ht="12.75"/>
    <row r="1679" s="13" customFormat="1" ht="12.75"/>
    <row r="1680" s="13" customFormat="1" ht="12.75"/>
    <row r="1681" s="13" customFormat="1" ht="12.75"/>
    <row r="1682" s="13" customFormat="1" ht="12.75"/>
    <row r="1683" s="13" customFormat="1" ht="12.75"/>
    <row r="1684" s="13" customFormat="1" ht="12.75"/>
    <row r="1685" s="13" customFormat="1" ht="12.75"/>
    <row r="1686" s="13" customFormat="1" ht="12.75"/>
    <row r="1687" s="13" customFormat="1" ht="12.75"/>
    <row r="1688" s="13" customFormat="1" ht="12.75"/>
    <row r="1689" s="13" customFormat="1" ht="12.75"/>
    <row r="1690" s="13" customFormat="1" ht="12.75"/>
    <row r="1691" s="13" customFormat="1" ht="12.75"/>
    <row r="1692" s="13" customFormat="1" ht="12.75"/>
    <row r="1693" s="13" customFormat="1" ht="12.75"/>
    <row r="1694" s="13" customFormat="1" ht="12.75"/>
    <row r="1695" s="13" customFormat="1" ht="12.75"/>
    <row r="1696" s="13" customFormat="1" ht="12.75"/>
    <row r="1697" s="13" customFormat="1" ht="12.75"/>
    <row r="1698" s="13" customFormat="1" ht="12.75"/>
    <row r="1699" s="13" customFormat="1" ht="12.75"/>
    <row r="1700" s="13" customFormat="1" ht="12.75"/>
    <row r="1701" s="13" customFormat="1" ht="12.75"/>
    <row r="1702" s="13" customFormat="1" ht="12.75"/>
    <row r="1703" s="13" customFormat="1" ht="12.75"/>
    <row r="1704" s="13" customFormat="1" ht="12.75"/>
    <row r="1705" s="13" customFormat="1" ht="12.75"/>
    <row r="1706" s="13" customFormat="1" ht="12.75"/>
    <row r="1707" s="13" customFormat="1" ht="12.75"/>
    <row r="1708" s="13" customFormat="1" ht="12.75"/>
    <row r="1709" s="13" customFormat="1" ht="12.75"/>
    <row r="1710" s="13" customFormat="1" ht="12.75"/>
    <row r="1711" spans="1:11" s="13" customFormat="1" ht="12.75">
      <c r="A1711"/>
      <c r="B1711"/>
      <c r="C1711"/>
      <c r="D1711"/>
      <c r="E1711"/>
      <c r="F1711" s="12"/>
      <c r="G1711" s="12"/>
      <c r="H1711" s="12"/>
      <c r="I1711"/>
      <c r="J1711"/>
      <c r="K1711"/>
    </row>
    <row r="1712" spans="1:11" s="13" customFormat="1" ht="12.75">
      <c r="A1712"/>
      <c r="B1712"/>
      <c r="C1712"/>
      <c r="D1712"/>
      <c r="E1712"/>
      <c r="F1712" s="12"/>
      <c r="G1712" s="12"/>
      <c r="H1712" s="12"/>
      <c r="I1712"/>
      <c r="J1712"/>
      <c r="K1712"/>
    </row>
    <row r="1713" spans="1:11" s="13" customFormat="1" ht="12.75">
      <c r="A1713"/>
      <c r="B1713"/>
      <c r="C1713"/>
      <c r="D1713"/>
      <c r="E1713"/>
      <c r="F1713" s="12"/>
      <c r="G1713" s="12"/>
      <c r="H1713" s="12"/>
      <c r="I1713"/>
      <c r="J1713"/>
      <c r="K1713"/>
    </row>
    <row r="1714" spans="1:11" s="13" customFormat="1" ht="12.75">
      <c r="A1714"/>
      <c r="B1714"/>
      <c r="C1714"/>
      <c r="D1714"/>
      <c r="E1714"/>
      <c r="F1714" s="12"/>
      <c r="G1714" s="12"/>
      <c r="H1714" s="12"/>
      <c r="I1714"/>
      <c r="J1714"/>
      <c r="K1714"/>
    </row>
    <row r="1715" spans="1:11" s="13" customFormat="1" ht="12.75">
      <c r="A1715"/>
      <c r="B1715"/>
      <c r="C1715"/>
      <c r="D1715"/>
      <c r="E1715"/>
      <c r="F1715" s="12"/>
      <c r="G1715" s="12"/>
      <c r="H1715" s="12"/>
      <c r="I1715"/>
      <c r="J1715"/>
      <c r="K1715"/>
    </row>
    <row r="1716" spans="1:11" s="13" customFormat="1" ht="12.75">
      <c r="A1716"/>
      <c r="B1716"/>
      <c r="C1716"/>
      <c r="D1716"/>
      <c r="E1716"/>
      <c r="F1716" s="12"/>
      <c r="G1716" s="12"/>
      <c r="H1716" s="12"/>
      <c r="I1716"/>
      <c r="J1716"/>
      <c r="K1716"/>
    </row>
    <row r="1717" spans="1:11" s="13" customFormat="1" ht="12.75">
      <c r="A1717"/>
      <c r="B1717"/>
      <c r="C1717"/>
      <c r="D1717"/>
      <c r="E1717"/>
      <c r="F1717" s="12"/>
      <c r="G1717" s="12"/>
      <c r="H1717" s="12"/>
      <c r="I1717"/>
      <c r="J1717"/>
      <c r="K1717"/>
    </row>
    <row r="1718" spans="1:11" s="13" customFormat="1" ht="12.75">
      <c r="A1718"/>
      <c r="B1718"/>
      <c r="C1718"/>
      <c r="D1718"/>
      <c r="E1718"/>
      <c r="F1718" s="12"/>
      <c r="G1718" s="12"/>
      <c r="H1718" s="12"/>
      <c r="I1718"/>
      <c r="J1718"/>
      <c r="K1718"/>
    </row>
    <row r="1719" spans="1:11" s="13" customFormat="1" ht="12.75">
      <c r="A1719"/>
      <c r="B1719"/>
      <c r="C1719"/>
      <c r="D1719"/>
      <c r="E1719"/>
      <c r="F1719" s="12"/>
      <c r="G1719" s="12"/>
      <c r="H1719" s="12"/>
      <c r="I1719"/>
      <c r="J1719"/>
      <c r="K1719"/>
    </row>
    <row r="1720" spans="1:11" s="13" customFormat="1" ht="12.75">
      <c r="A1720"/>
      <c r="B1720"/>
      <c r="C1720"/>
      <c r="D1720"/>
      <c r="E1720"/>
      <c r="F1720" s="12"/>
      <c r="G1720" s="12"/>
      <c r="H1720" s="12"/>
      <c r="I1720"/>
      <c r="J1720"/>
      <c r="K1720"/>
    </row>
    <row r="1721" spans="1:11" s="13" customFormat="1" ht="12.75">
      <c r="A1721"/>
      <c r="B1721"/>
      <c r="C1721"/>
      <c r="D1721"/>
      <c r="E1721"/>
      <c r="F1721" s="12"/>
      <c r="G1721" s="12"/>
      <c r="H1721" s="12"/>
      <c r="I1721"/>
      <c r="J1721"/>
      <c r="K1721"/>
    </row>
    <row r="1722" spans="1:11" s="13" customFormat="1" ht="12.75">
      <c r="A1722"/>
      <c r="B1722"/>
      <c r="C1722"/>
      <c r="D1722"/>
      <c r="E1722"/>
      <c r="F1722" s="12"/>
      <c r="G1722" s="12"/>
      <c r="H1722" s="12"/>
      <c r="I1722"/>
      <c r="J1722"/>
      <c r="K1722"/>
    </row>
    <row r="1723" spans="1:11" s="13" customFormat="1" ht="12.75">
      <c r="A1723"/>
      <c r="B1723"/>
      <c r="C1723"/>
      <c r="D1723"/>
      <c r="E1723"/>
      <c r="F1723" s="12"/>
      <c r="G1723" s="12"/>
      <c r="H1723" s="12"/>
      <c r="I1723"/>
      <c r="J1723"/>
      <c r="K1723"/>
    </row>
    <row r="1724" spans="1:11" s="13" customFormat="1" ht="12.75">
      <c r="A1724"/>
      <c r="B1724"/>
      <c r="C1724"/>
      <c r="D1724"/>
      <c r="E1724"/>
      <c r="F1724" s="12"/>
      <c r="G1724" s="12"/>
      <c r="H1724" s="12"/>
      <c r="I1724"/>
      <c r="J1724"/>
      <c r="K1724"/>
    </row>
    <row r="1725" spans="1:11" s="13" customFormat="1" ht="12.75">
      <c r="A1725"/>
      <c r="B1725"/>
      <c r="C1725"/>
      <c r="D1725"/>
      <c r="E1725"/>
      <c r="F1725" s="12"/>
      <c r="G1725" s="12"/>
      <c r="H1725" s="12"/>
      <c r="I1725"/>
      <c r="J1725"/>
      <c r="K1725"/>
    </row>
    <row r="1726" spans="1:11" s="13" customFormat="1" ht="12.75">
      <c r="A1726"/>
      <c r="B1726"/>
      <c r="C1726"/>
      <c r="D1726"/>
      <c r="E1726"/>
      <c r="F1726" s="12"/>
      <c r="G1726" s="12"/>
      <c r="H1726" s="12"/>
      <c r="I1726"/>
      <c r="J1726"/>
      <c r="K1726"/>
    </row>
    <row r="1727" spans="1:11" s="13" customFormat="1" ht="12.75">
      <c r="A1727"/>
      <c r="B1727"/>
      <c r="C1727"/>
      <c r="D1727"/>
      <c r="E1727"/>
      <c r="F1727" s="12"/>
      <c r="G1727" s="12"/>
      <c r="H1727" s="12"/>
      <c r="I1727"/>
      <c r="J1727"/>
      <c r="K1727"/>
    </row>
  </sheetData>
  <sheetProtection/>
  <mergeCells count="16">
    <mergeCell ref="B64:I64"/>
    <mergeCell ref="F5:F10"/>
    <mergeCell ref="G5:H5"/>
    <mergeCell ref="I5:I10"/>
    <mergeCell ref="J5:J10"/>
    <mergeCell ref="H1:I1"/>
    <mergeCell ref="J1:K1"/>
    <mergeCell ref="G6:G10"/>
    <mergeCell ref="H6:H10"/>
    <mergeCell ref="A3:J3"/>
    <mergeCell ref="A5:A10"/>
    <mergeCell ref="B5:B10"/>
    <mergeCell ref="E5:E10"/>
    <mergeCell ref="K5:K10"/>
    <mergeCell ref="C5:C10"/>
    <mergeCell ref="D5:D10"/>
  </mergeCells>
  <printOptions/>
  <pageMargins left="0.1968503937007874" right="0.1968503937007874" top="0.5905511811023623" bottom="0.5118110236220472" header="0.7086614173228347" footer="0.5118110236220472"/>
  <pageSetup horizontalDpi="600" verticalDpi="600" orientation="landscape" paperSize="9" scale="70" r:id="rId1"/>
  <rowBreaks count="2" manualBreakCount="2">
    <brk id="27" max="10" man="1"/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2019-05-28T12:46:57Z</cp:lastPrinted>
  <dcterms:modified xsi:type="dcterms:W3CDTF">2019-08-09T12:52:43Z</dcterms:modified>
  <cp:category/>
  <cp:version/>
  <cp:contentType/>
  <cp:contentStatus/>
</cp:coreProperties>
</file>