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965" activeTab="6"/>
  </bookViews>
  <sheets>
    <sheet name="dod1" sheetId="1" r:id="rId1"/>
    <sheet name="dod2" sheetId="2" r:id="rId2"/>
    <sheet name="dod3" sheetId="3" r:id="rId3"/>
    <sheet name="dod4" sheetId="4" r:id="rId4"/>
    <sheet name="dod5" sheetId="5" r:id="rId5"/>
    <sheet name="dod6" sheetId="6" r:id="rId6"/>
    <sheet name="dod7  " sheetId="7" r:id="rId7"/>
  </sheets>
  <definedNames>
    <definedName name="_xlnm.Print_Area" localSheetId="4">'dod5'!$B$1:$H$51</definedName>
    <definedName name="_xlnm.Print_Area" localSheetId="5">'dod6'!$A$1:$J$29</definedName>
    <definedName name="_xlnm.Print_Area" localSheetId="6">'dod7  '!$A$1:$J$63</definedName>
  </definedNames>
  <calcPr fullCalcOnLoad="1"/>
</workbook>
</file>

<file path=xl/sharedStrings.xml><?xml version="1.0" encoding="utf-8"?>
<sst xmlns="http://schemas.openxmlformats.org/spreadsheetml/2006/main" count="754" uniqueCount="423">
  <si>
    <t>Загальний фонд</t>
  </si>
  <si>
    <t>Спеціальний фонд</t>
  </si>
  <si>
    <t>1090</t>
  </si>
  <si>
    <t>1060</t>
  </si>
  <si>
    <t>0133</t>
  </si>
  <si>
    <t>0810</t>
  </si>
  <si>
    <t>загальний фонд</t>
  </si>
  <si>
    <t>спеціальний фонд</t>
  </si>
  <si>
    <t>0111</t>
  </si>
  <si>
    <t>0110000</t>
  </si>
  <si>
    <t>0100000</t>
  </si>
  <si>
    <t>0118831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</si>
  <si>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</si>
  <si>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</si>
  <si>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0180</t>
  </si>
  <si>
    <t>0456</t>
  </si>
  <si>
    <t>Організація благоустрою населених пунктів</t>
  </si>
  <si>
    <t>0620</t>
  </si>
  <si>
    <t>6030</t>
  </si>
  <si>
    <t>0116030</t>
  </si>
  <si>
    <t>Проведення навчально-тренувальних зборів і змагань з олімпійських видів спорту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</si>
  <si>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</si>
  <si>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</si>
  <si>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</si>
  <si>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Надання дошкільної освіти</t>
  </si>
  <si>
    <t>0910</t>
  </si>
  <si>
    <t>1010</t>
  </si>
  <si>
    <t>Інша діяльність у сфері державного управління</t>
  </si>
  <si>
    <t>0110180</t>
  </si>
  <si>
    <t>0150</t>
  </si>
  <si>
    <t>0113242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</si>
  <si>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</si>
  <si>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</si>
  <si>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0117461</t>
  </si>
  <si>
    <t>Інші заходи у сфері соціального захисту і соціального забезпечення</t>
  </si>
  <si>
    <t>1014060</t>
  </si>
  <si>
    <t>Забезпечення діяльності бібліотек</t>
  </si>
  <si>
    <t>0824</t>
  </si>
  <si>
    <t>4030</t>
  </si>
  <si>
    <t>1014030</t>
  </si>
  <si>
    <t>0160</t>
  </si>
  <si>
    <t>Відділ культури та туризму Срібнянської селищної ради</t>
  </si>
  <si>
    <t>1010000</t>
  </si>
  <si>
    <t>1000000</t>
  </si>
  <si>
    <t>0615011</t>
  </si>
  <si>
    <t>0990</t>
  </si>
  <si>
    <t>Забезпечення діяльності інших закладів у сфері освіти</t>
  </si>
  <si>
    <t>0921</t>
  </si>
  <si>
    <t>1020</t>
  </si>
  <si>
    <t>0611010</t>
  </si>
  <si>
    <t>Відділ освіти,сім'ї,молоді та спорту Срібнянської селищної ради</t>
  </si>
  <si>
    <t>0610000</t>
  </si>
  <si>
    <t>0600000</t>
  </si>
  <si>
    <t>0490</t>
  </si>
  <si>
    <t>Організація та проведення громадських робіт</t>
  </si>
  <si>
    <t>0113210</t>
  </si>
  <si>
    <t>(грн)</t>
  </si>
  <si>
    <t>усього</t>
  </si>
  <si>
    <t>Додаток 7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</si>
  <si>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</si>
  <si>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</si>
  <si>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</si>
  <si>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</si>
  <si>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</si>
  <si>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Надання довгострокових кредитів індивідуальним забудовникам житла на селі</t>
  </si>
  <si>
    <t>X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</si>
  <si>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</si>
  <si>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6020</t>
  </si>
  <si>
    <t>0116020</t>
  </si>
  <si>
    <t xml:space="preserve">Капітальні видатки </t>
  </si>
  <si>
    <t>Додаток 6</t>
  </si>
  <si>
    <t>(код бюджету)</t>
  </si>
  <si>
    <t>Код Типової програмної класифікації видатків та кредитування місцевого бюджету</t>
  </si>
  <si>
    <t>Код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</si>
  <si>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</si>
  <si>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Х</t>
  </si>
  <si>
    <t>УСЬОГО</t>
  </si>
  <si>
    <t>0615012</t>
  </si>
  <si>
    <t>Проведення навчально-тренувальних зборів і змагань з неолімпійських видів спорту</t>
  </si>
  <si>
    <t>Надання позашкільної освіти закладами позашкільної освіти, заходи із позашкільної роботи з дітьми</t>
  </si>
  <si>
    <t>Рішення  24 сесії 7 скликання від 20.12.2019 р.</t>
  </si>
  <si>
    <t>Програма"Організація харчування здобувачів освіти (вихованців) у закладах дошкільної та загальної  середньої освіти на 2020-2022 роки"</t>
  </si>
  <si>
    <t>0763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</si>
  <si>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</si>
  <si>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</si>
  <si>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</si>
  <si>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</si>
  <si>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</si>
  <si>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Багатопрофільна стаціонарна медична допомога населенню</t>
  </si>
  <si>
    <t>0112010</t>
  </si>
  <si>
    <t>2010</t>
  </si>
  <si>
    <t>0731</t>
  </si>
  <si>
    <t>Рішення  37 сесії 7 скликання від 22.10.2020 р.</t>
  </si>
  <si>
    <t>0112152</t>
  </si>
  <si>
    <t>2152</t>
  </si>
  <si>
    <t>Інші програми та заходи у сфері охорони здоров`я</t>
  </si>
  <si>
    <t>Програма підтримки розвитку архівної справи комунальної установи "Трудовий архів" Срібнянської селищної ради на 2020-2025 роки</t>
  </si>
  <si>
    <t>Фінансове управління Срібнянської селищної ради</t>
  </si>
  <si>
    <t>3710160</t>
  </si>
  <si>
    <t>Програма заходів з відзначення державних та професійних свят,ювілейних та святкових дат,відзначення осіб,які зробили вагомий внесок у розвиток Срібнянської об'єднаної територіальної громади,здійснення представницьких та інших заходів на 2021-2025 роки</t>
  </si>
  <si>
    <t>Рішення  36 сесії 7 скликання від 13.10.2020 р.</t>
  </si>
  <si>
    <t xml:space="preserve">Про затвердження Програми соціальної підтримки учасників бойових дій та членів їх сімей, що проживають на території Срібнянської селищної ради на 2021 - 2025 роки </t>
  </si>
  <si>
    <t>Програма "Турбота " на 2021-2025 роки</t>
  </si>
  <si>
    <t>Програма з благоустрою території Срібнянської селищної ради на 2021-2025 роки</t>
  </si>
  <si>
    <t xml:space="preserve">Програма підтримки індивідуального житлового будівництва та розвитку особистого селянського господарства  "Власний дім" на 2021-2023 роки на території Срібнянської селищної об'єднаної територіальної громади </t>
  </si>
  <si>
    <t>Рішення  36 сесії  7 скликання від 13.10.2020 р.</t>
  </si>
  <si>
    <t>Програма підтримки та розвитку фізичної культури і спорту на території Срібнянської селищної ради 2021-2023 роки</t>
  </si>
  <si>
    <t>Рішення 36 сесії 7 скликання від 13.10.2020 р.</t>
  </si>
  <si>
    <t xml:space="preserve">Надання загальної середньої освіти закладами загальної середньої освіти </t>
  </si>
  <si>
    <t>Програма надання одноразової допомоги дітям-сиротам і дітям, позбавленим батьківського піклування, після досягнення 18-річного віку з числа випускників закладів загальної середньої освіти Срібнянської селищної ради  на 2021-2023 роки</t>
  </si>
  <si>
    <t xml:space="preserve">            1. Показники міжбюджетних трансфертів з інших бюджетів</t>
  </si>
  <si>
    <t>Код Класифікації доходу бюджету / Код бюджету</t>
  </si>
  <si>
    <t>Найменування трансферту / Найменування бюджету - надавача міжбюджетного трансферту</t>
  </si>
  <si>
    <t>І. Трансферти до загального фонду бюджету</t>
  </si>
  <si>
    <t xml:space="preserve">            2. Показники міжбюджетних трансфертів  іншим бюджетам</t>
  </si>
  <si>
    <t>Код Програмної класифікації видатків та кредитування місцевого  бюджету / Код бюджету</t>
  </si>
  <si>
    <t>Код Типової програмної класифікації видатків та кредитування місцевого  бюджету</t>
  </si>
  <si>
    <t>Найменування трансферту / Найменування бюджету - отримувача міжбюджетного трансферту</t>
  </si>
  <si>
    <t>УСЬОГО за розділами І, ІІ, у тому числі:</t>
  </si>
  <si>
    <t>ІІ. Трансферти до спеціального фонду бюджету</t>
  </si>
  <si>
    <t>Разом доходів</t>
  </si>
  <si>
    <t>Інші субвенції з місцевого бюджету</t>
  </si>
  <si>
    <t>Субвенції з місцевих бюджетів іншим місцевим бюджетам</t>
  </si>
  <si>
    <t>Освітня субвенція з державного бюджету місцевим бюджетам </t>
  </si>
  <si>
    <t>Субвенції з державного бюджету місцевим бюджетам</t>
  </si>
  <si>
    <t>Від органів державного управління  </t>
  </si>
  <si>
    <t>Офіційні трансферти  </t>
  </si>
  <si>
    <t>Усього доходів (без урахування міжбюджетних трансфертів)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</si>
  <si>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</si>
  <si>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Інші джерела власних надходжень бюджетних установ 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</si>
  <si>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</si>
  <si>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додаткової (господарської) діяльності </t>
  </si>
  <si>
    <t>Плата за послуги, що надаються бюджетними установами згідно з їх основною діяльністю </t>
  </si>
  <si>
    <t>Надходження від плати за послуги, що надаються бюджетними установами згідно із законодавством </t>
  </si>
  <si>
    <t>Власні надходження бюджетних установ  </t>
  </si>
  <si>
    <t>Інші надходження  </t>
  </si>
  <si>
    <t>Інші неподаткові надходження  </t>
  </si>
  <si>
    <t>Державне мито, пов`язане з видачею та оформленням закордонних паспортів (посвідок) та паспортів громадян України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</si>
  <si>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</si>
  <si>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  </t>
  </si>
  <si>
    <t>Надходження від орендної плати за користування цілісним майновим комплексом та іншим державним майном  </t>
  </si>
  <si>
    <t>Адміністративний збір за державну реєстрацію речових прав на нерухоме майно та їх обтяжень </t>
  </si>
  <si>
    <t>Плата за надання інших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</si>
  <si>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</si>
  <si>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</si>
  <si>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 </t>
  </si>
  <si>
    <t>Адміністративні штрафи та інші санкції </t>
  </si>
  <si>
    <t>Доходи від власності та підприємницької діяльності  </t>
  </si>
  <si>
    <t>Неподаткові надходження 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</si>
  <si>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</si>
  <si>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</si>
  <si>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Екологічний податок </t>
  </si>
  <si>
    <t>Інші податки та збори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</si>
  <si>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</si>
  <si>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Єдиний податок з фізичних осіб </t>
  </si>
  <si>
    <t>Єдиний податок з юридичних осіб </t>
  </si>
  <si>
    <t>Єдиний податок  </t>
  </si>
  <si>
    <t>Орендна плата з фізичних осіб </t>
  </si>
  <si>
    <t>Земельний податок з фізичних осіб </t>
  </si>
  <si>
    <t>Орендна плата з юридичних осіб </t>
  </si>
  <si>
    <t>Земельний податок з юридичних осіб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</si>
  <si>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</si>
  <si>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</si>
  <si>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</si>
  <si>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</si>
  <si>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майно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</si>
  <si>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</si>
  <si>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</si>
  <si>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вироблених в Україні підакцизних товарів (продукції) </t>
  </si>
  <si>
    <t>Внутрішні податки на товари та послуги 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</si>
  <si>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</si>
  <si>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</si>
  <si>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 </t>
  </si>
  <si>
    <t>Рентна плата та плата за використання інших природних ресурсів 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</si>
  <si>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</si>
  <si>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</si>
  <si>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</si>
  <si>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</si>
  <si>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та збір на доходи фізичних осіб</t>
  </si>
  <si>
    <t>Податки на доходи, податки на прибуток, податки на збільшення ринкової вартості  </t>
  </si>
  <si>
    <t>Податкові надходження  </t>
  </si>
  <si>
    <t>Найменування згідно з Класифікацією доходів бюджету</t>
  </si>
  <si>
    <t>Код</t>
  </si>
  <si>
    <t>25530000000</t>
  </si>
  <si>
    <t>Додаток 1</t>
  </si>
  <si>
    <t>Загальне фінансування</t>
  </si>
  <si>
    <t>Зміни обсягів бюджетних коштів</t>
  </si>
  <si>
    <t>Фінансування за активними операціями</t>
  </si>
  <si>
    <t>Фінансування за типом боргового зобов’язання</t>
  </si>
  <si>
    <t>Фінансування за рахунок зміни залишків коштів бюджетів</t>
  </si>
  <si>
    <t>Внутрішнє фінансування</t>
  </si>
  <si>
    <t>Фінансування за типом кредитора</t>
  </si>
  <si>
    <t>Найменування згідно з Класифікацією фінансування бюджету</t>
  </si>
  <si>
    <t>Додаток 2</t>
  </si>
  <si>
    <t>9110</t>
  </si>
  <si>
    <t>3719110</t>
  </si>
  <si>
    <t>3710000</t>
  </si>
  <si>
    <t>3700000</t>
  </si>
  <si>
    <t>Інші заходи в галузі культури і мистецтва</t>
  </si>
  <si>
    <t>0829</t>
  </si>
  <si>
    <t>4082</t>
  </si>
  <si>
    <t>1014082</t>
  </si>
  <si>
    <t>Забезпечення діяльності інших закладів в галузі культури і мистецтва</t>
  </si>
  <si>
    <t>4081</t>
  </si>
  <si>
    <t>1014081</t>
  </si>
  <si>
    <t>Забезпечення діяльності музеїв i виставок</t>
  </si>
  <si>
    <t>4040</t>
  </si>
  <si>
    <t>1014040</t>
  </si>
  <si>
    <t>0960</t>
  </si>
  <si>
    <t>1080</t>
  </si>
  <si>
    <t>1011080</t>
  </si>
  <si>
    <t>1010160</t>
  </si>
  <si>
    <t>5012</t>
  </si>
  <si>
    <t>5011</t>
  </si>
  <si>
    <t>Інші програми та заходи у сфері освіти</t>
  </si>
  <si>
    <t>1142</t>
  </si>
  <si>
    <t>0611142</t>
  </si>
  <si>
    <t>1141</t>
  </si>
  <si>
    <t>0611141</t>
  </si>
  <si>
    <t>Методичне забезпечення діяльності закладів освіти</t>
  </si>
  <si>
    <t>1130</t>
  </si>
  <si>
    <t>0611130</t>
  </si>
  <si>
    <t>1070</t>
  </si>
  <si>
    <t>0611070</t>
  </si>
  <si>
    <t>Надання загальної середньої освіти закладами загальної середньої освіти</t>
  </si>
  <si>
    <t>0611031</t>
  </si>
  <si>
    <t>1021</t>
  </si>
  <si>
    <t>0611021</t>
  </si>
  <si>
    <t>0610160</t>
  </si>
  <si>
    <t>Охорона та раціональне використання природних ресурсів</t>
  </si>
  <si>
    <t>0511</t>
  </si>
  <si>
    <t>8311</t>
  </si>
  <si>
    <t>0118311</t>
  </si>
  <si>
    <t>Членські внески до асоціацій органів місцевого самоврядування</t>
  </si>
  <si>
    <t>7680</t>
  </si>
  <si>
    <t>Підтримка діяльності готельного господарства</t>
  </si>
  <si>
    <t>0470</t>
  </si>
  <si>
    <t>7621</t>
  </si>
  <si>
    <t>6012</t>
  </si>
  <si>
    <t>3242</t>
  </si>
  <si>
    <t>1050</t>
  </si>
  <si>
    <t>3210</t>
  </si>
  <si>
    <t>1040</t>
  </si>
  <si>
    <t>3121</t>
  </si>
  <si>
    <t>Заходи державної політики з питань дітей та їх соціального захисту</t>
  </si>
  <si>
    <t>3112</t>
  </si>
  <si>
    <t>0113112</t>
  </si>
  <si>
    <t>3104</t>
  </si>
  <si>
    <t>0113104</t>
  </si>
  <si>
    <t>Пільгове медичне обслуговування осіб, які постраждали внаслідок Чорнобильської катастрофи</t>
  </si>
  <si>
    <t>3050</t>
  </si>
  <si>
    <t>комунальні послуги та енергоносії</t>
  </si>
  <si>
    <t>оплата праці</t>
  </si>
  <si>
    <t>видатки розвитку</t>
  </si>
  <si>
    <t>з них</t>
  </si>
  <si>
    <t>видатки споживання</t>
  </si>
  <si>
    <t>Разом</t>
  </si>
  <si>
    <t>(грн.)</t>
  </si>
  <si>
    <t>РОЗПОДІЛ</t>
  </si>
  <si>
    <t>Додаток 3</t>
  </si>
  <si>
    <t>Повернення довгострокових кредитів, наданих індивідуальним забудовникам житла на селі</t>
  </si>
  <si>
    <t>8832</t>
  </si>
  <si>
    <t>8831</t>
  </si>
  <si>
    <t>разом</t>
  </si>
  <si>
    <t>Кредитування, усього</t>
  </si>
  <si>
    <t>Повернення кредитів</t>
  </si>
  <si>
    <t>Надання кредитів</t>
  </si>
  <si>
    <t>КРЕДИТУВАННЯ</t>
  </si>
  <si>
    <t>Додаток 4</t>
  </si>
  <si>
    <t>Реверсна дотація</t>
  </si>
  <si>
    <t>Державний бюджет</t>
  </si>
  <si>
    <t xml:space="preserve">   Срібнянської селищної  територіальної громади </t>
  </si>
  <si>
    <t>1031</t>
  </si>
  <si>
    <t>Капітальні видатки ( власні кошти установи)</t>
  </si>
  <si>
    <t>Програма організації та проведення громадських робіт на території Срібнянської селищної ради на 2021-2025 роки</t>
  </si>
  <si>
    <t xml:space="preserve"> Програма запобігання соціальному сирітству, подолання дитячої безпритульності і бездоглядності на 2021-2025 роки на території Срібнянської селищної ради Чернігівської області</t>
  </si>
  <si>
    <t xml:space="preserve">Програма охорони навколишнього середовища на території Срібнянської селищної ради на 2021 - 2025 роки </t>
  </si>
  <si>
    <t xml:space="preserve">Програма поводження з твердими побутовими відходами на території смт.Срібне та населених пунктів, що увійшли до складу Срібнянської селищної ради на 2021 - 2025 роки </t>
  </si>
  <si>
    <t>Керівництво і управління у відповідній сфері у містах (місті Києві), селищах, селах, територіальних громадах</t>
  </si>
  <si>
    <t>Забезпечення діяльності з виробництва, транспортування, постачання теплової енергії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</si>
  <si>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</si>
  <si>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1030</t>
  </si>
  <si>
    <t>3192</t>
  </si>
  <si>
    <t>Утримання та забезпечення діяльності центрів соціальних служб</t>
  </si>
  <si>
    <t>Надання пільг окремим категоріям громадян з оплати послуг зв`язку</t>
  </si>
  <si>
    <t>3032</t>
  </si>
  <si>
    <t>0113032</t>
  </si>
  <si>
    <t>Рішення 4сесії 8 скликання від 28.01.2021 р.</t>
  </si>
  <si>
    <t>Місцеві податки та збори, що сплачуються (перераховуються) згідно з Податковим кодексом України</t>
  </si>
  <si>
    <t>Рентна плата за користування надрами для видобування інших корисних копалин загальнодержавного значення</t>
  </si>
  <si>
    <t>Рентна плата за користування надрами загальнодержавного значення</t>
  </si>
  <si>
    <t xml:space="preserve">Срібнянської селищної ради </t>
  </si>
  <si>
    <t>Програма місцевих стимулів для медичних працівників які працюють в комунальних закладах охорони здор'я Срібнянської селищної ради на 2020-2023 роки)</t>
  </si>
  <si>
    <t>Програма місцевих стимулів для медичних працівників які працюють в комунальних закладах охорони здор'я Срібнянської селищної ради на 2020-2023 рокив новій редакції</t>
  </si>
  <si>
    <t>Програма місцевих стимулів для медичних працівників які працюють в комунальних закладах охорони здор'я Срібнянської селищної ради на 2020-2023 рокив в новій редакції</t>
  </si>
  <si>
    <t>Рішення  7 сесії 8 скликання від 11.06.2021 р.</t>
  </si>
  <si>
    <t>Надходження від орендної плати за користування майновим комплексом та іншим майном, що перебуває в комунальній власності</t>
  </si>
  <si>
    <t>2553000000</t>
  </si>
  <si>
    <t>Здійснення заходів та реалізація проектів на виконання Державної цільової соціальної програми `Молодь України`</t>
  </si>
  <si>
    <t>3131</t>
  </si>
  <si>
    <t>0613131</t>
  </si>
  <si>
    <t>Селищний голова</t>
  </si>
  <si>
    <t>Програма про надання пільг хворим з нирковою недостатністю, що отримують програмний гемодіаліз в філії нефрології та гемодіалізу в м. Прилуках, на 2021- 2022 роки</t>
  </si>
  <si>
    <t>Розподіл витрат місцевого бюджету Срібнянської селищної  територіальної громади на реалізацію місцевих/регіональних програм у 2022 році</t>
  </si>
  <si>
    <t>0116071</t>
  </si>
  <si>
    <t>0640</t>
  </si>
  <si>
    <t>Програма фінансової підтримки організації ветеранів Срібнянської селищної ради на 2022 рік</t>
  </si>
  <si>
    <t>Програма фінансової підтримки Комунального некомерційного підприємства "Срібнянська центральна лікарня" Срібнянської селищної ради Чернігівської області на 2022 рік</t>
  </si>
  <si>
    <t>Програма фінансової підтримки комунального некомерційного підприємства "Срібнянський центр первинної медико-санітарної допомоги"Срібнянської селищної ради на 2022 рік</t>
  </si>
  <si>
    <t>Програма відшкодування коштів за надання пільг з послугзв"язку окремим категоріям громадян на 2022 рік</t>
  </si>
  <si>
    <t>Програма надання матеріальної допомоги для проведення капітального ремонту власних житловихбудинках та квартирах особом з інвалідністю внаслідок війни та прирівняних до них осіб на 2022 рік</t>
  </si>
  <si>
    <t>Обсяги капітальних вкладень бюджету у розрізі інвестиційних проєктів у 2022 році</t>
  </si>
  <si>
    <t>Найменування інвестеційного проєкту</t>
  </si>
  <si>
    <t>Загальний період реалізації проєкту,(рік початку і завершення)</t>
  </si>
  <si>
    <t>Загальна вартість проєкту,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</si>
  <si>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</si>
  <si>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</si>
  <si>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про\ктуна кінець 2022 року, %</t>
  </si>
  <si>
    <t>Відділ культкри та туризму Срібнянської селищної ради</t>
  </si>
  <si>
    <t>Фінансове управлінняСрібнянської селищної ради</t>
  </si>
  <si>
    <t>Програма забезпечення відшкодування вартості проїзду педагогічних працівників закладів дошкільної та загальної  середньої освіти Срібнянської селищної ради до місць роботи та у зворотному напрямку на 2022 рік"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</si>
  <si>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</si>
  <si>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</si>
  <si>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Рентна плата за користування надрами для видобування газового конденсату </t>
  </si>
  <si>
    <t>Рентна плата за користування надрами для видобування природного газу </t>
  </si>
  <si>
    <t>ДОХОДИ
місцевого бюджету на 2022 рік</t>
  </si>
  <si>
    <t>ФІНАНСУВАННЯ
місцевого бюджету на 2022 рік</t>
  </si>
  <si>
    <t>Розвиток мережі центрів надання адміністративних послуг</t>
  </si>
  <si>
    <t>7390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</si>
  <si>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</si>
  <si>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6071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</si>
  <si>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</si>
  <si>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</si>
  <si>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0210000</t>
  </si>
  <si>
    <t>0200000</t>
  </si>
  <si>
    <t>видатків місцевого бюджету на 2022 рік</t>
  </si>
  <si>
    <t>0218832</t>
  </si>
  <si>
    <t>0218831</t>
  </si>
  <si>
    <t>місцевого бюджету у 2022 році</t>
  </si>
  <si>
    <t>Програма ремонту та утримання доріг комунальної власності Срібнянської селищної ради на 2022-2024 роки</t>
  </si>
  <si>
    <t>0113160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</si>
  <si>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</si>
  <si>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9770</t>
  </si>
  <si>
    <t>3719770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</si>
  <si>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</si>
  <si>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</si>
  <si>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0611200</t>
  </si>
  <si>
    <t>0117680</t>
  </si>
  <si>
    <t>0117621</t>
  </si>
  <si>
    <t>0117390</t>
  </si>
  <si>
    <t>0116012</t>
  </si>
  <si>
    <t>0114082</t>
  </si>
  <si>
    <t>0113192</t>
  </si>
  <si>
    <t>0113121</t>
  </si>
  <si>
    <t>0113050</t>
  </si>
  <si>
    <t>0110160</t>
  </si>
  <si>
    <t xml:space="preserve"> Срібнянської селищноїї ради</t>
  </si>
  <si>
    <t xml:space="preserve"> Срібнянської селищної ради </t>
  </si>
  <si>
    <t>Рішення 13 сесії 8 скликання від 24.12.2021 р.</t>
  </si>
  <si>
    <t xml:space="preserve">Рішення 4сесії 8 скликання від 28.01.2021 р.        Рішення13сесії 8 скликання від 24.12.2021 р.      </t>
  </si>
  <si>
    <t>Програма відшкодування втрат підприємства,зумовленихрізницею міжрозмірами економічно обгрунтованих та застосованих тарифів на послуги з постачання теплової енергії для потреб населення смт Срібне в опалювальному періоді 2021-2022 років</t>
  </si>
  <si>
    <t>Програма призначення і виплати компенсації фізичним особам, які надають соціальні послуги з догляду на непрофесійній онові на 2022 рік</t>
  </si>
  <si>
    <t>На початок періоду</t>
  </si>
  <si>
    <t>Надання спеціалізованої освіти мистецькими школами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</si>
  <si>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</si>
  <si>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1210</t>
  </si>
  <si>
    <t>0611210</t>
  </si>
  <si>
    <t>Заходи із запобігання та ліквідації надзвичайних ситуацій та наслідків стихійного лиха</t>
  </si>
  <si>
    <t>0320</t>
  </si>
  <si>
    <t>8110</t>
  </si>
  <si>
    <t>0118110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</si>
  <si>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</si>
  <si>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7691</t>
  </si>
  <si>
    <t>0117691</t>
  </si>
  <si>
    <t>Срібнянська селищна рада</t>
  </si>
  <si>
    <t>Рішення 14 сесії 8 скликання від 04.02.2022 р.</t>
  </si>
  <si>
    <t>Кошти, що передаються із загального фонду бюджету до бюджету розвитку (спеціального фонду)</t>
  </si>
  <si>
    <t>Програма "Молодь Срібнянщини" на 2021-2025 роки</t>
  </si>
  <si>
    <t>Рішення 5 сесії 8 скликання від 03.03.2021 р.</t>
  </si>
  <si>
    <t xml:space="preserve">Селищний голова </t>
  </si>
  <si>
    <t xml:space="preserve">           Олена Панченко</t>
  </si>
  <si>
    <r>
      <t xml:space="preserve"> Міжбюджетні трансферти   на</t>
    </r>
    <r>
      <rPr>
        <b/>
        <u val="single"/>
        <sz val="10"/>
        <rFont val="Calibri"/>
        <family val="2"/>
      </rPr>
      <t xml:space="preserve">  2022</t>
    </r>
    <r>
      <rPr>
        <b/>
        <sz val="10"/>
        <rFont val="Calibri"/>
        <family val="2"/>
      </rPr>
      <t xml:space="preserve"> рік</t>
    </r>
  </si>
  <si>
    <t xml:space="preserve">             Олена ПАНЧЕНКО</t>
  </si>
  <si>
    <r>
      <t>Програма " Про підвіз здобувачів освіти та педагогічних працівників закладів освіти Срібнянської селищної ради Чернігівської області до місця навчання, роботи та у зворотному напрямку на 2021-2023 роки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"</t>
    </r>
  </si>
  <si>
    <t xml:space="preserve">                                                      Олена ПАНЧЕНКО</t>
  </si>
  <si>
    <t xml:space="preserve">Програма забезпечення пожежної, техногенної безпеки та цивільного захисту на території Срібнянської селищної ради на 2022-2024 роки </t>
  </si>
  <si>
    <t>Рішення  14 сесії 8 скликання від 04.02.2022р.</t>
  </si>
  <si>
    <t xml:space="preserve">                  Олена ПАНЧЕНКО</t>
  </si>
  <si>
    <t>Програма проведення культурно-мистецьких заходів Срібнянської селищної ради на 2022-2024 роки</t>
  </si>
  <si>
    <t>Фінансування за рахунок коштів єдиного казначейського рахунку</t>
  </si>
  <si>
    <t>Повернено</t>
  </si>
  <si>
    <t>Одержано</t>
  </si>
  <si>
    <t>Інше внутрішнє фінансування</t>
  </si>
  <si>
    <t>Інші заходи громадського порядку та безпеки</t>
  </si>
  <si>
    <t>0380</t>
  </si>
  <si>
    <t>8230</t>
  </si>
  <si>
    <t>0118230</t>
  </si>
  <si>
    <t>Централізовані заходи з лікування онкологічних хворих</t>
  </si>
  <si>
    <t>2145</t>
  </si>
  <si>
    <t>0112145</t>
  </si>
  <si>
    <t>Cрібнянська селищна рада(виконавчий апарат)</t>
  </si>
  <si>
    <t>Програма боротьби з онкологічними захворюваннями на 2021-2023 роки</t>
  </si>
  <si>
    <t xml:space="preserve"> Програма " Фінансової підтримки КП "Комунгосп" Срібнянської селищної ради та здійснення внесків до його статутного капіталу на 2022-2026 роки  " ( зі змінами)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</si>
  <si>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</si>
  <si>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</si>
  <si>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3719800</t>
  </si>
  <si>
    <t>Програма Профілактика правопорушень на 2020-2022 роки (зі змінами)</t>
  </si>
  <si>
    <t>Попередження аварій та запобігання техногенним катастрофам у житлово-комунальному господарстві та на інших аварійних об`єктах комунальної власності</t>
  </si>
  <si>
    <t>6050</t>
  </si>
  <si>
    <t>0116050</t>
  </si>
  <si>
    <t xml:space="preserve"> Рішення 26 сесії 7 скликання від         19.0 2.2020р. Рішення виконавчого комітету від 16.08.2022р. №100, рішення 18 сесії 8 скликання 00.12.2022р.</t>
  </si>
  <si>
    <t>Олена ПАНЧЕНКО</t>
  </si>
  <si>
    <t>Заходи та роботи з мобілізаційної підготовки місцевого значення</t>
  </si>
  <si>
    <t>0118220</t>
  </si>
  <si>
    <t>Рішення  виконавчого комітету від 04.02.2022р.№101</t>
  </si>
  <si>
    <t>Програма мобілізаційної підготовки місцевого значення та забезпечення заходів, пов'язаних із виконанням військового обов'язку громадянами Срібнянської територіальної громади на 2022 рік</t>
  </si>
  <si>
    <t>Програма забезпечення, облаштування та фунціювання "Пунктів незламності" на тереторії Срібнянської селищної ради на 2022-2023 роки</t>
  </si>
  <si>
    <t>Рішення  18 сесії 8 скликання від 08.12.2022р.</t>
  </si>
  <si>
    <t>Рішення 13 сесії 8 скликання від 24.12.2021 р., рішення 15 сесії 8 скликання від 09.  06.2022 р, рішення 18 сесії 8 скликання від 08.12.2022р.</t>
  </si>
  <si>
    <t>8220</t>
  </si>
  <si>
    <t>до рішення дев'ятнадцятої сесії восьмого скликання</t>
  </si>
  <si>
    <t xml:space="preserve">23  грудня 2022 року </t>
  </si>
  <si>
    <t xml:space="preserve">  Додаток 5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</si>
</sst>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[$-422]d\ mmmm\ yyyy&quot; р.&quot;"/>
    <numFmt numFmtId="187" formatCode="0.000"/>
  </numFmts>
  <fonts count="80">
    <font>
      <sz val="10"/>
      <name val="Arial Cyr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u val="single"/>
      <sz val="9.3"/>
      <color indexed="12"/>
      <name val="Arial Cyr"/>
      <family val="0"/>
    </font>
    <font>
      <u val="single"/>
      <sz val="9.3"/>
      <color indexed="36"/>
      <name val="Arial Cyr"/>
      <family val="0"/>
    </font>
    <font>
      <sz val="10"/>
      <color indexed="8"/>
      <name val="Times New Roman"/>
      <family val="1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u val="single"/>
      <sz val="10"/>
      <color indexed="8"/>
      <name val="Calibri"/>
      <family val="2"/>
    </font>
    <font>
      <b/>
      <i/>
      <sz val="10"/>
      <name val="Calibri"/>
      <family val="2"/>
    </font>
    <font>
      <sz val="9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Times New Roman"/>
      <family val="1"/>
    </font>
    <font>
      <sz val="9"/>
      <color theme="1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/>
      <right/>
      <top/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</borders>
  <cellStyleXfs count="1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3" fillId="3" borderId="0" applyNumberFormat="0" applyBorder="0" applyAlignment="0" applyProtection="0"/>
    <xf numFmtId="0" fontId="59" fillId="4" borderId="0" applyNumberFormat="0" applyBorder="0" applyAlignment="0" applyProtection="0"/>
    <xf numFmtId="0" fontId="3" fillId="5" borderId="0" applyNumberFormat="0" applyBorder="0" applyAlignment="0" applyProtection="0"/>
    <xf numFmtId="0" fontId="59" fillId="6" borderId="0" applyNumberFormat="0" applyBorder="0" applyAlignment="0" applyProtection="0"/>
    <xf numFmtId="0" fontId="3" fillId="7" borderId="0" applyNumberFormat="0" applyBorder="0" applyAlignment="0" applyProtection="0"/>
    <xf numFmtId="0" fontId="59" fillId="8" borderId="0" applyNumberFormat="0" applyBorder="0" applyAlignment="0" applyProtection="0"/>
    <xf numFmtId="0" fontId="3" fillId="3" borderId="0" applyNumberFormat="0" applyBorder="0" applyAlignment="0" applyProtection="0"/>
    <xf numFmtId="0" fontId="59" fillId="9" borderId="0" applyNumberFormat="0" applyBorder="0" applyAlignment="0" applyProtection="0"/>
    <xf numFmtId="0" fontId="3" fillId="10" borderId="0" applyNumberFormat="0" applyBorder="0" applyAlignment="0" applyProtection="0"/>
    <xf numFmtId="0" fontId="59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59" fillId="14" borderId="0" applyNumberFormat="0" applyBorder="0" applyAlignment="0" applyProtection="0"/>
    <xf numFmtId="0" fontId="3" fillId="15" borderId="0" applyNumberFormat="0" applyBorder="0" applyAlignment="0" applyProtection="0"/>
    <xf numFmtId="0" fontId="59" fillId="16" borderId="0" applyNumberFormat="0" applyBorder="0" applyAlignment="0" applyProtection="0"/>
    <xf numFmtId="0" fontId="3" fillId="13" borderId="0" applyNumberFormat="0" applyBorder="0" applyAlignment="0" applyProtection="0"/>
    <xf numFmtId="0" fontId="59" fillId="17" borderId="0" applyNumberFormat="0" applyBorder="0" applyAlignment="0" applyProtection="0"/>
    <xf numFmtId="0" fontId="3" fillId="18" borderId="0" applyNumberFormat="0" applyBorder="0" applyAlignment="0" applyProtection="0"/>
    <xf numFmtId="0" fontId="59" fillId="19" borderId="0" applyNumberFormat="0" applyBorder="0" applyAlignment="0" applyProtection="0"/>
    <xf numFmtId="0" fontId="3" fillId="15" borderId="0" applyNumberFormat="0" applyBorder="0" applyAlignment="0" applyProtection="0"/>
    <xf numFmtId="0" fontId="59" fillId="20" borderId="0" applyNumberFormat="0" applyBorder="0" applyAlignment="0" applyProtection="0"/>
    <xf numFmtId="0" fontId="3" fillId="12" borderId="0" applyNumberFormat="0" applyBorder="0" applyAlignment="0" applyProtection="0"/>
    <xf numFmtId="0" fontId="59" fillId="21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8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60" fillId="22" borderId="0" applyNumberFormat="0" applyBorder="0" applyAlignment="0" applyProtection="0"/>
    <xf numFmtId="0" fontId="7" fillId="23" borderId="0" applyNumberFormat="0" applyBorder="0" applyAlignment="0" applyProtection="0"/>
    <xf numFmtId="0" fontId="60" fillId="24" borderId="0" applyNumberFormat="0" applyBorder="0" applyAlignment="0" applyProtection="0"/>
    <xf numFmtId="0" fontId="7" fillId="13" borderId="0" applyNumberFormat="0" applyBorder="0" applyAlignment="0" applyProtection="0"/>
    <xf numFmtId="0" fontId="60" fillId="17" borderId="0" applyNumberFormat="0" applyBorder="0" applyAlignment="0" applyProtection="0"/>
    <xf numFmtId="0" fontId="7" fillId="18" borderId="0" applyNumberFormat="0" applyBorder="0" applyAlignment="0" applyProtection="0"/>
    <xf numFmtId="0" fontId="60" fillId="25" borderId="0" applyNumberFormat="0" applyBorder="0" applyAlignment="0" applyProtection="0"/>
    <xf numFmtId="0" fontId="7" fillId="15" borderId="0" applyNumberFormat="0" applyBorder="0" applyAlignment="0" applyProtection="0"/>
    <xf numFmtId="0" fontId="60" fillId="26" borderId="0" applyNumberFormat="0" applyBorder="0" applyAlignment="0" applyProtection="0"/>
    <xf numFmtId="0" fontId="7" fillId="23" borderId="0" applyNumberFormat="0" applyBorder="0" applyAlignment="0" applyProtection="0"/>
    <xf numFmtId="0" fontId="60" fillId="27" borderId="0" applyNumberFormat="0" applyBorder="0" applyAlignment="0" applyProtection="0"/>
    <xf numFmtId="0" fontId="7" fillId="5" borderId="0" applyNumberFormat="0" applyBorder="0" applyAlignment="0" applyProtection="0"/>
    <xf numFmtId="0" fontId="7" fillId="10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0" fillId="0" borderId="0">
      <alignment/>
      <protection/>
    </xf>
    <xf numFmtId="0" fontId="60" fillId="30" borderId="0" applyNumberFormat="0" applyBorder="0" applyAlignment="0" applyProtection="0"/>
    <xf numFmtId="0" fontId="7" fillId="23" borderId="0" applyNumberFormat="0" applyBorder="0" applyAlignment="0" applyProtection="0"/>
    <xf numFmtId="0" fontId="60" fillId="31" borderId="0" applyNumberFormat="0" applyBorder="0" applyAlignment="0" applyProtection="0"/>
    <xf numFmtId="0" fontId="7" fillId="32" borderId="0" applyNumberFormat="0" applyBorder="0" applyAlignment="0" applyProtection="0"/>
    <xf numFmtId="0" fontId="60" fillId="33" borderId="0" applyNumberFormat="0" applyBorder="0" applyAlignment="0" applyProtection="0"/>
    <xf numFmtId="0" fontId="7" fillId="34" borderId="0" applyNumberFormat="0" applyBorder="0" applyAlignment="0" applyProtection="0"/>
    <xf numFmtId="0" fontId="60" fillId="35" borderId="0" applyNumberFormat="0" applyBorder="0" applyAlignment="0" applyProtection="0"/>
    <xf numFmtId="0" fontId="7" fillId="36" borderId="0" applyNumberFormat="0" applyBorder="0" applyAlignment="0" applyProtection="0"/>
    <xf numFmtId="0" fontId="60" fillId="37" borderId="0" applyNumberFormat="0" applyBorder="0" applyAlignment="0" applyProtection="0"/>
    <xf numFmtId="0" fontId="7" fillId="23" borderId="0" applyNumberFormat="0" applyBorder="0" applyAlignment="0" applyProtection="0"/>
    <xf numFmtId="0" fontId="60" fillId="38" borderId="0" applyNumberFormat="0" applyBorder="0" applyAlignment="0" applyProtection="0"/>
    <xf numFmtId="0" fontId="7" fillId="28" borderId="0" applyNumberFormat="0" applyBorder="0" applyAlignment="0" applyProtection="0"/>
    <xf numFmtId="0" fontId="7" fillId="39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6" borderId="0" applyNumberFormat="0" applyBorder="0" applyAlignment="0" applyProtection="0"/>
    <xf numFmtId="0" fontId="7" fillId="23" borderId="0" applyNumberFormat="0" applyBorder="0" applyAlignment="0" applyProtection="0"/>
    <xf numFmtId="0" fontId="7" fillId="32" borderId="0" applyNumberFormat="0" applyBorder="0" applyAlignment="0" applyProtection="0"/>
    <xf numFmtId="0" fontId="8" fillId="18" borderId="1" applyNumberFormat="0" applyAlignment="0" applyProtection="0"/>
    <xf numFmtId="0" fontId="61" fillId="40" borderId="2" applyNumberFormat="0" applyAlignment="0" applyProtection="0"/>
    <xf numFmtId="0" fontId="8" fillId="5" borderId="1" applyNumberFormat="0" applyAlignment="0" applyProtection="0"/>
    <xf numFmtId="0" fontId="62" fillId="41" borderId="3" applyNumberFormat="0" applyAlignment="0" applyProtection="0"/>
    <xf numFmtId="0" fontId="9" fillId="3" borderId="4" applyNumberFormat="0" applyAlignment="0" applyProtection="0"/>
    <xf numFmtId="0" fontId="63" fillId="41" borderId="2" applyNumberFormat="0" applyAlignment="0" applyProtection="0"/>
    <xf numFmtId="0" fontId="10" fillId="3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64" fillId="0" borderId="5" applyNumberFormat="0" applyFill="0" applyAlignment="0" applyProtection="0"/>
    <xf numFmtId="0" fontId="20" fillId="0" borderId="6" applyNumberFormat="0" applyFill="0" applyAlignment="0" applyProtection="0"/>
    <xf numFmtId="0" fontId="65" fillId="0" borderId="7" applyNumberFormat="0" applyFill="0" applyAlignment="0" applyProtection="0"/>
    <xf numFmtId="0" fontId="21" fillId="0" borderId="8" applyNumberFormat="0" applyFill="0" applyAlignment="0" applyProtection="0"/>
    <xf numFmtId="0" fontId="66" fillId="0" borderId="9" applyNumberFormat="0" applyFill="0" applyAlignment="0" applyProtection="0"/>
    <xf numFmtId="0" fontId="22" fillId="0" borderId="10" applyNumberFormat="0" applyFill="0" applyAlignment="0" applyProtection="0"/>
    <xf numFmtId="0" fontId="6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5" fillId="0" borderId="0">
      <alignment vertical="top"/>
      <protection/>
    </xf>
    <xf numFmtId="0" fontId="16" fillId="0" borderId="11" applyNumberFormat="0" applyFill="0" applyAlignment="0" applyProtection="0"/>
    <xf numFmtId="0" fontId="67" fillId="0" borderId="12" applyNumberFormat="0" applyFill="0" applyAlignment="0" applyProtection="0"/>
    <xf numFmtId="0" fontId="2" fillId="0" borderId="13" applyNumberFormat="0" applyFill="0" applyAlignment="0" applyProtection="0"/>
    <xf numFmtId="0" fontId="11" fillId="42" borderId="14" applyNumberFormat="0" applyAlignment="0" applyProtection="0"/>
    <xf numFmtId="0" fontId="68" fillId="43" borderId="15" applyNumberFormat="0" applyAlignment="0" applyProtection="0"/>
    <xf numFmtId="0" fontId="11" fillId="42" borderId="14" applyNumberFormat="0" applyAlignment="0" applyProtection="0"/>
    <xf numFmtId="0" fontId="2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0" fillId="44" borderId="0" applyNumberFormat="0" applyBorder="0" applyAlignment="0" applyProtection="0"/>
    <xf numFmtId="0" fontId="12" fillId="18" borderId="0" applyNumberFormat="0" applyBorder="0" applyAlignment="0" applyProtection="0"/>
    <xf numFmtId="0" fontId="26" fillId="3" borderId="1" applyNumberFormat="0" applyAlignment="0" applyProtection="0"/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7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31" fillId="0" borderId="0" applyNumberFormat="0" applyFill="0" applyBorder="0" applyAlignment="0" applyProtection="0"/>
    <xf numFmtId="0" fontId="2" fillId="0" borderId="16" applyNumberFormat="0" applyFill="0" applyAlignment="0" applyProtection="0"/>
    <xf numFmtId="0" fontId="72" fillId="45" borderId="0" applyNumberFormat="0" applyBorder="0" applyAlignment="0" applyProtection="0"/>
    <xf numFmtId="0" fontId="13" fillId="4" borderId="0" applyNumberFormat="0" applyBorder="0" applyAlignment="0" applyProtection="0"/>
    <xf numFmtId="0" fontId="13" fillId="8" borderId="0" applyNumberFormat="0" applyBorder="0" applyAlignment="0" applyProtection="0"/>
    <xf numFmtId="0" fontId="7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46" borderId="17" applyNumberFormat="0" applyFont="0" applyAlignment="0" applyProtection="0"/>
    <xf numFmtId="0" fontId="0" fillId="7" borderId="18" applyNumberFormat="0" applyFont="0" applyAlignment="0" applyProtection="0"/>
    <xf numFmtId="0" fontId="19" fillId="7" borderId="1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3" borderId="4" applyNumberFormat="0" applyAlignment="0" applyProtection="0"/>
    <xf numFmtId="0" fontId="74" fillId="0" borderId="19" applyNumberFormat="0" applyFill="0" applyAlignment="0" applyProtection="0"/>
    <xf numFmtId="0" fontId="15" fillId="0" borderId="20" applyNumberFormat="0" applyFill="0" applyAlignment="0" applyProtection="0"/>
    <xf numFmtId="0" fontId="27" fillId="18" borderId="0" applyNumberFormat="0" applyBorder="0" applyAlignment="0" applyProtection="0"/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47" borderId="0" applyNumberFormat="0" applyBorder="0" applyAlignment="0" applyProtection="0"/>
    <xf numFmtId="0" fontId="17" fillId="6" borderId="0" applyNumberFormat="0" applyBorder="0" applyAlignment="0" applyProtection="0"/>
  </cellStyleXfs>
  <cellXfs count="300">
    <xf numFmtId="0" fontId="0" fillId="0" borderId="0" xfId="0" applyAlignment="1">
      <alignment/>
    </xf>
    <xf numFmtId="0" fontId="71" fillId="0" borderId="0" xfId="145">
      <alignment/>
      <protection/>
    </xf>
    <xf numFmtId="0" fontId="0" fillId="0" borderId="0" xfId="148">
      <alignment/>
      <protection/>
    </xf>
    <xf numFmtId="0" fontId="18" fillId="0" borderId="0" xfId="148" applyFont="1">
      <alignment/>
      <protection/>
    </xf>
    <xf numFmtId="0" fontId="5" fillId="0" borderId="0" xfId="169" applyFont="1" applyBorder="1" applyAlignment="1" applyProtection="1">
      <alignment horizontal="center" vertical="center"/>
      <protection locked="0"/>
    </xf>
    <xf numFmtId="0" fontId="5" fillId="0" borderId="0" xfId="169" applyFont="1" applyBorder="1" applyAlignment="1" applyProtection="1">
      <alignment horizontal="center" vertical="center" wrapText="1"/>
      <protection locked="0"/>
    </xf>
    <xf numFmtId="0" fontId="5" fillId="0" borderId="21" xfId="169" applyFont="1" applyBorder="1" applyAlignment="1">
      <alignment horizontal="center" vertical="center" wrapText="1"/>
      <protection/>
    </xf>
    <xf numFmtId="0" fontId="5" fillId="0" borderId="21" xfId="169" applyFont="1" applyBorder="1" applyAlignment="1">
      <alignment horizontal="centerContinuous" vertical="center" wrapText="1"/>
      <protection/>
    </xf>
    <xf numFmtId="0" fontId="6" fillId="0" borderId="21" xfId="169" applyFont="1" applyBorder="1" applyAlignment="1">
      <alignment horizontal="center" vertical="center" wrapText="1"/>
      <protection/>
    </xf>
    <xf numFmtId="0" fontId="0" fillId="0" borderId="0" xfId="148" applyFill="1">
      <alignment/>
      <protection/>
    </xf>
    <xf numFmtId="0" fontId="0" fillId="0" borderId="0" xfId="148" applyBorder="1">
      <alignment/>
      <protection/>
    </xf>
    <xf numFmtId="0" fontId="0" fillId="0" borderId="22" xfId="148" applyBorder="1">
      <alignment/>
      <protection/>
    </xf>
    <xf numFmtId="0" fontId="29" fillId="0" borderId="0" xfId="151" applyFont="1" applyAlignment="1">
      <alignment wrapText="1"/>
      <protection/>
    </xf>
    <xf numFmtId="0" fontId="59" fillId="0" borderId="0" xfId="139">
      <alignment/>
      <protection/>
    </xf>
    <xf numFmtId="0" fontId="18" fillId="0" borderId="0" xfId="148" applyFont="1" applyAlignment="1">
      <alignment horizontal="center"/>
      <protection/>
    </xf>
    <xf numFmtId="0" fontId="18" fillId="0" borderId="0" xfId="0" applyFont="1" applyAlignment="1">
      <alignment/>
    </xf>
    <xf numFmtId="0" fontId="28" fillId="0" borderId="0" xfId="169" applyFont="1" applyBorder="1" applyAlignment="1" applyProtection="1">
      <alignment vertical="center" wrapText="1"/>
      <protection locked="0"/>
    </xf>
    <xf numFmtId="0" fontId="59" fillId="0" borderId="0" xfId="139" applyAlignment="1">
      <alignment horizontal="right"/>
      <protection/>
    </xf>
    <xf numFmtId="4" fontId="59" fillId="48" borderId="21" xfId="139" applyNumberFormat="1" applyFill="1" applyBorder="1" applyAlignment="1">
      <alignment vertical="center" wrapText="1"/>
      <protection/>
    </xf>
    <xf numFmtId="4" fontId="59" fillId="0" borderId="21" xfId="139" applyNumberFormat="1" applyBorder="1" applyAlignment="1">
      <alignment vertical="center" wrapText="1"/>
      <protection/>
    </xf>
    <xf numFmtId="0" fontId="59" fillId="0" borderId="21" xfId="139" applyBorder="1" applyAlignment="1" quotePrefix="1">
      <alignment horizontal="center" vertical="center" wrapText="1"/>
      <protection/>
    </xf>
    <xf numFmtId="0" fontId="59" fillId="0" borderId="21" xfId="139" applyBorder="1" applyAlignment="1" quotePrefix="1">
      <alignment vertical="center" wrapText="1"/>
      <protection/>
    </xf>
    <xf numFmtId="0" fontId="67" fillId="0" borderId="0" xfId="139" applyFont="1" applyAlignment="1">
      <alignment horizontal="left"/>
      <protection/>
    </xf>
    <xf numFmtId="0" fontId="67" fillId="48" borderId="21" xfId="139" applyFont="1" applyFill="1" applyBorder="1" applyAlignment="1">
      <alignment vertical="center" wrapText="1"/>
      <protection/>
    </xf>
    <xf numFmtId="0" fontId="67" fillId="0" borderId="21" xfId="139" applyFont="1" applyBorder="1" applyAlignment="1">
      <alignment vertical="center" wrapText="1"/>
      <protection/>
    </xf>
    <xf numFmtId="0" fontId="77" fillId="0" borderId="0" xfId="139" applyFont="1">
      <alignment/>
      <protection/>
    </xf>
    <xf numFmtId="4" fontId="67" fillId="48" borderId="21" xfId="139" applyNumberFormat="1" applyFont="1" applyFill="1" applyBorder="1" applyAlignment="1">
      <alignment vertical="center" wrapText="1"/>
      <protection/>
    </xf>
    <xf numFmtId="0" fontId="67" fillId="48" borderId="21" xfId="139" applyFont="1" applyFill="1" applyBorder="1" applyAlignment="1">
      <alignment horizontal="center" vertical="center" wrapText="1"/>
      <protection/>
    </xf>
    <xf numFmtId="4" fontId="67" fillId="0" borderId="21" xfId="139" applyNumberFormat="1" applyFont="1" applyBorder="1" applyAlignment="1">
      <alignment vertical="center" wrapText="1"/>
      <protection/>
    </xf>
    <xf numFmtId="0" fontId="67" fillId="0" borderId="21" xfId="139" applyFont="1" applyBorder="1" applyAlignment="1">
      <alignment horizontal="center" vertical="center" wrapText="1"/>
      <protection/>
    </xf>
    <xf numFmtId="0" fontId="67" fillId="0" borderId="21" xfId="139" applyFont="1" applyBorder="1" applyAlignment="1" quotePrefix="1">
      <alignment horizontal="center" vertical="center" wrapText="1"/>
      <protection/>
    </xf>
    <xf numFmtId="0" fontId="59" fillId="0" borderId="23" xfId="139" applyFont="1" applyBorder="1" applyAlignment="1" quotePrefix="1">
      <alignment horizontal="center"/>
      <protection/>
    </xf>
    <xf numFmtId="0" fontId="0" fillId="0" borderId="0" xfId="148" applyAlignment="1">
      <alignment horizontal="left" vertical="top"/>
      <protection/>
    </xf>
    <xf numFmtId="0" fontId="59" fillId="0" borderId="0" xfId="139" applyAlignment="1">
      <alignment horizontal="center"/>
      <protection/>
    </xf>
    <xf numFmtId="0" fontId="59" fillId="0" borderId="21" xfId="139" applyBorder="1" applyAlignment="1">
      <alignment horizontal="center" vertical="center" wrapText="1"/>
      <protection/>
    </xf>
    <xf numFmtId="0" fontId="59" fillId="48" borderId="21" xfId="139" applyFill="1" applyBorder="1" applyAlignment="1">
      <alignment horizontal="center" vertical="center" wrapText="1"/>
      <protection/>
    </xf>
    <xf numFmtId="0" fontId="78" fillId="0" borderId="0" xfId="139" applyFont="1">
      <alignment/>
      <protection/>
    </xf>
    <xf numFmtId="0" fontId="59" fillId="0" borderId="0" xfId="139" applyFont="1">
      <alignment/>
      <protection/>
    </xf>
    <xf numFmtId="0" fontId="67" fillId="0" borderId="0" xfId="139" applyFont="1">
      <alignment/>
      <protection/>
    </xf>
    <xf numFmtId="0" fontId="55" fillId="0" borderId="21" xfId="0" applyFont="1" applyBorder="1" applyAlignment="1">
      <alignment wrapText="1"/>
    </xf>
    <xf numFmtId="0" fontId="55" fillId="0" borderId="0" xfId="0" applyFont="1" applyAlignment="1">
      <alignment/>
    </xf>
    <xf numFmtId="0" fontId="1" fillId="0" borderId="0" xfId="151" applyFont="1" applyAlignment="1">
      <alignment horizontal="left"/>
      <protection/>
    </xf>
    <xf numFmtId="0" fontId="1" fillId="0" borderId="0" xfId="161" applyFont="1" applyAlignment="1">
      <alignment horizontal="left"/>
      <protection/>
    </xf>
    <xf numFmtId="0" fontId="1" fillId="0" borderId="0" xfId="151" applyFont="1" applyAlignment="1">
      <alignment wrapText="1"/>
      <protection/>
    </xf>
    <xf numFmtId="0" fontId="45" fillId="0" borderId="0" xfId="141" applyFont="1" applyAlignment="1">
      <alignment horizontal="left"/>
      <protection/>
    </xf>
    <xf numFmtId="0" fontId="56" fillId="0" borderId="0" xfId="141" applyFont="1" applyAlignment="1">
      <alignment horizontal="center"/>
      <protection/>
    </xf>
    <xf numFmtId="0" fontId="33" fillId="0" borderId="0" xfId="0" applyFont="1" applyAlignment="1">
      <alignment/>
    </xf>
    <xf numFmtId="0" fontId="55" fillId="0" borderId="21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/>
    </xf>
    <xf numFmtId="0" fontId="55" fillId="0" borderId="21" xfId="0" applyFont="1" applyBorder="1" applyAlignment="1">
      <alignment/>
    </xf>
    <xf numFmtId="4" fontId="55" fillId="0" borderId="21" xfId="0" applyNumberFormat="1" applyFont="1" applyBorder="1" applyAlignment="1">
      <alignment horizontal="center"/>
    </xf>
    <xf numFmtId="0" fontId="55" fillId="0" borderId="21" xfId="0" applyFont="1" applyBorder="1" applyAlignment="1">
      <alignment horizontal="center" wrapText="1"/>
    </xf>
    <xf numFmtId="0" fontId="55" fillId="0" borderId="0" xfId="148" applyFont="1">
      <alignment/>
      <protection/>
    </xf>
    <xf numFmtId="0" fontId="1" fillId="0" borderId="0" xfId="151" applyFont="1" applyAlignment="1">
      <alignment/>
      <protection/>
    </xf>
    <xf numFmtId="0" fontId="1" fillId="0" borderId="0" xfId="151" applyFont="1" applyAlignment="1">
      <alignment vertical="top" wrapText="1"/>
      <protection/>
    </xf>
    <xf numFmtId="0" fontId="1" fillId="0" borderId="0" xfId="157" applyFont="1" applyAlignment="1">
      <alignment horizontal="left"/>
      <protection/>
    </xf>
    <xf numFmtId="0" fontId="55" fillId="0" borderId="0" xfId="148" applyFont="1" applyAlignment="1">
      <alignment horizontal="left"/>
      <protection/>
    </xf>
    <xf numFmtId="0" fontId="33" fillId="0" borderId="0" xfId="148" applyFont="1" applyAlignment="1">
      <alignment horizontal="center" wrapText="1"/>
      <protection/>
    </xf>
    <xf numFmtId="0" fontId="33" fillId="0" borderId="0" xfId="148" applyFont="1" applyAlignment="1">
      <alignment horizontal="center"/>
      <protection/>
    </xf>
    <xf numFmtId="0" fontId="45" fillId="0" borderId="21" xfId="141" applyFont="1" applyBorder="1" applyAlignment="1">
      <alignment horizontal="center" vertical="center" wrapText="1"/>
      <protection/>
    </xf>
    <xf numFmtId="0" fontId="33" fillId="0" borderId="21" xfId="148" applyFont="1" applyBorder="1" applyAlignment="1">
      <alignment horizontal="center" vertical="center"/>
      <protection/>
    </xf>
    <xf numFmtId="49" fontId="33" fillId="15" borderId="21" xfId="155" applyNumberFormat="1" applyFont="1" applyFill="1" applyBorder="1" applyAlignment="1" applyProtection="1">
      <alignment horizontal="center" vertical="center" wrapText="1"/>
      <protection/>
    </xf>
    <xf numFmtId="0" fontId="33" fillId="15" borderId="21" xfId="155" applyNumberFormat="1" applyFont="1" applyFill="1" applyBorder="1" applyAlignment="1" applyProtection="1">
      <alignment horizontal="center" vertical="center" wrapText="1"/>
      <protection/>
    </xf>
    <xf numFmtId="0" fontId="33" fillId="15" borderId="21" xfId="155" applyNumberFormat="1" applyFont="1" applyFill="1" applyBorder="1" applyAlignment="1" applyProtection="1">
      <alignment horizontal="left" vertical="center" wrapText="1"/>
      <protection/>
    </xf>
    <xf numFmtId="0" fontId="55" fillId="15" borderId="21" xfId="148" applyFont="1" applyFill="1" applyBorder="1">
      <alignment/>
      <protection/>
    </xf>
    <xf numFmtId="2" fontId="33" fillId="15" borderId="21" xfId="148" applyNumberFormat="1" applyFont="1" applyFill="1" applyBorder="1" applyAlignment="1">
      <alignment horizontal="center"/>
      <protection/>
    </xf>
    <xf numFmtId="2" fontId="45" fillId="15" borderId="21" xfId="141" applyNumberFormat="1" applyFont="1" applyFill="1" applyBorder="1" applyAlignment="1" quotePrefix="1">
      <alignment vertical="center" wrapText="1"/>
      <protection/>
    </xf>
    <xf numFmtId="0" fontId="55" fillId="0" borderId="0" xfId="148" applyFont="1" applyFill="1">
      <alignment/>
      <protection/>
    </xf>
    <xf numFmtId="0" fontId="45" fillId="0" borderId="21" xfId="141" applyFont="1" applyBorder="1" applyAlignment="1" quotePrefix="1">
      <alignment horizontal="center" vertical="center" wrapText="1"/>
      <protection/>
    </xf>
    <xf numFmtId="2" fontId="45" fillId="0" borderId="21" xfId="141" applyNumberFormat="1" applyFont="1" applyBorder="1" applyAlignment="1" quotePrefix="1">
      <alignment horizontal="center" vertical="center" wrapText="1"/>
      <protection/>
    </xf>
    <xf numFmtId="2" fontId="45" fillId="0" borderId="21" xfId="141" applyNumberFormat="1" applyFont="1" applyBorder="1" applyAlignment="1" quotePrefix="1">
      <alignment vertical="center" wrapText="1"/>
      <protection/>
    </xf>
    <xf numFmtId="0" fontId="1" fillId="0" borderId="21" xfId="168" applyFont="1" applyBorder="1" applyAlignment="1">
      <alignment horizontal="center" vertical="center"/>
      <protection/>
    </xf>
    <xf numFmtId="2" fontId="33" fillId="3" borderId="21" xfId="148" applyNumberFormat="1" applyFont="1" applyFill="1" applyBorder="1" applyAlignment="1">
      <alignment horizontal="center"/>
      <protection/>
    </xf>
    <xf numFmtId="2" fontId="33" fillId="3" borderId="21" xfId="148" applyNumberFormat="1" applyFont="1" applyFill="1" applyBorder="1" applyAlignment="1">
      <alignment horizontal="center" vertical="center"/>
      <protection/>
    </xf>
    <xf numFmtId="0" fontId="45" fillId="0" borderId="21" xfId="167" applyFont="1" applyBorder="1" applyAlignment="1" quotePrefix="1">
      <alignment horizontal="center" vertical="center" wrapText="1"/>
      <protection/>
    </xf>
    <xf numFmtId="4" fontId="45" fillId="0" borderId="21" xfId="167" applyNumberFormat="1" applyFont="1" applyBorder="1" applyAlignment="1" quotePrefix="1">
      <alignment horizontal="center" vertical="center" wrapText="1"/>
      <protection/>
    </xf>
    <xf numFmtId="4" fontId="45" fillId="0" borderId="21" xfId="167" applyNumberFormat="1" applyFont="1" applyBorder="1" applyAlignment="1" quotePrefix="1">
      <alignment vertical="center" wrapText="1"/>
      <protection/>
    </xf>
    <xf numFmtId="0" fontId="45" fillId="15" borderId="21" xfId="141" applyFont="1" applyFill="1" applyBorder="1" applyAlignment="1" quotePrefix="1">
      <alignment horizontal="center" vertical="center" wrapText="1"/>
      <protection/>
    </xf>
    <xf numFmtId="0" fontId="45" fillId="15" borderId="21" xfId="141" applyFont="1" applyFill="1" applyBorder="1" applyAlignment="1">
      <alignment horizontal="center" vertical="center" wrapText="1"/>
      <protection/>
    </xf>
    <xf numFmtId="2" fontId="45" fillId="15" borderId="21" xfId="141" applyNumberFormat="1" applyFont="1" applyFill="1" applyBorder="1" applyAlignment="1">
      <alignment horizontal="center" vertical="center" wrapText="1"/>
      <protection/>
    </xf>
    <xf numFmtId="0" fontId="45" fillId="15" borderId="21" xfId="168" applyFont="1" applyFill="1" applyBorder="1" applyAlignment="1">
      <alignment horizontal="center" vertical="center" wrapText="1"/>
      <protection/>
    </xf>
    <xf numFmtId="1" fontId="33" fillId="15" borderId="21" xfId="148" applyNumberFormat="1" applyFont="1" applyFill="1" applyBorder="1" applyAlignment="1">
      <alignment horizontal="center" vertical="center"/>
      <protection/>
    </xf>
    <xf numFmtId="2" fontId="33" fillId="15" borderId="21" xfId="148" applyNumberFormat="1" applyFont="1" applyFill="1" applyBorder="1" applyAlignment="1">
      <alignment horizontal="center" vertical="center"/>
      <protection/>
    </xf>
    <xf numFmtId="0" fontId="45" fillId="15" borderId="21" xfId="168" applyFont="1" applyFill="1" applyBorder="1" applyAlignment="1">
      <alignment horizontal="center" vertical="center"/>
      <protection/>
    </xf>
    <xf numFmtId="0" fontId="1" fillId="0" borderId="21" xfId="141" applyFont="1" applyBorder="1" applyAlignment="1" quotePrefix="1">
      <alignment horizontal="center" vertical="center" wrapText="1"/>
      <protection/>
    </xf>
    <xf numFmtId="1" fontId="33" fillId="3" borderId="21" xfId="148" applyNumberFormat="1" applyFont="1" applyFill="1" applyBorder="1" applyAlignment="1">
      <alignment horizontal="center" vertical="center"/>
      <protection/>
    </xf>
    <xf numFmtId="2" fontId="1" fillId="0" borderId="21" xfId="141" applyNumberFormat="1" applyFont="1" applyBorder="1" applyAlignment="1" quotePrefix="1">
      <alignment horizontal="center" vertical="center" wrapText="1"/>
      <protection/>
    </xf>
    <xf numFmtId="2" fontId="1" fillId="0" borderId="21" xfId="141" applyNumberFormat="1" applyFont="1" applyBorder="1" applyAlignment="1" quotePrefix="1">
      <alignment vertical="center" wrapText="1"/>
      <protection/>
    </xf>
    <xf numFmtId="0" fontId="1" fillId="0" borderId="21" xfId="168" applyFont="1" applyBorder="1" applyAlignment="1">
      <alignment horizontal="center" vertical="center" wrapText="1"/>
      <protection/>
    </xf>
    <xf numFmtId="2" fontId="45" fillId="15" borderId="21" xfId="141" applyNumberFormat="1" applyFont="1" applyFill="1" applyBorder="1" applyAlignment="1">
      <alignment vertical="center" wrapText="1"/>
      <protection/>
    </xf>
    <xf numFmtId="4" fontId="57" fillId="15" borderId="21" xfId="148" applyNumberFormat="1" applyFont="1" applyFill="1" applyBorder="1" applyAlignment="1">
      <alignment horizontal="center"/>
      <protection/>
    </xf>
    <xf numFmtId="0" fontId="55" fillId="0" borderId="0" xfId="148" applyFont="1" applyBorder="1">
      <alignment/>
      <protection/>
    </xf>
    <xf numFmtId="0" fontId="55" fillId="0" borderId="22" xfId="148" applyFont="1" applyBorder="1">
      <alignment/>
      <protection/>
    </xf>
    <xf numFmtId="0" fontId="33" fillId="0" borderId="22" xfId="148" applyFont="1" applyBorder="1" applyAlignment="1">
      <alignment horizontal="center"/>
      <protection/>
    </xf>
    <xf numFmtId="0" fontId="55" fillId="3" borderId="0" xfId="148" applyFont="1" applyFill="1">
      <alignment/>
      <protection/>
    </xf>
    <xf numFmtId="0" fontId="45" fillId="0" borderId="0" xfId="0" applyFont="1" applyAlignment="1">
      <alignment horizontal="left"/>
    </xf>
    <xf numFmtId="0" fontId="36" fillId="0" borderId="24" xfId="0" applyFont="1" applyBorder="1" applyAlignment="1">
      <alignment horizontal="center" vertical="top" wrapText="1"/>
    </xf>
    <xf numFmtId="49" fontId="36" fillId="5" borderId="21" xfId="155" applyNumberFormat="1" applyFont="1" applyFill="1" applyBorder="1" applyAlignment="1" applyProtection="1">
      <alignment horizontal="center" vertical="center" wrapText="1"/>
      <protection/>
    </xf>
    <xf numFmtId="0" fontId="36" fillId="5" borderId="21" xfId="169" applyFont="1" applyFill="1" applyBorder="1" applyAlignment="1">
      <alignment horizontal="center" vertical="center" wrapText="1"/>
      <protection/>
    </xf>
    <xf numFmtId="0" fontId="36" fillId="5" borderId="21" xfId="155" applyNumberFormat="1" applyFont="1" applyFill="1" applyBorder="1" applyAlignment="1" applyProtection="1">
      <alignment horizontal="center" vertical="center" wrapText="1"/>
      <protection/>
    </xf>
    <xf numFmtId="0" fontId="35" fillId="5" borderId="21" xfId="169" applyFont="1" applyFill="1" applyBorder="1" applyAlignment="1">
      <alignment horizontal="center" vertical="center" wrapText="1"/>
      <protection/>
    </xf>
    <xf numFmtId="0" fontId="35" fillId="5" borderId="21" xfId="156" applyFont="1" applyFill="1" applyBorder="1" applyAlignment="1" quotePrefix="1">
      <alignment horizontal="center" vertical="center" wrapText="1"/>
      <protection/>
    </xf>
    <xf numFmtId="0" fontId="36" fillId="5" borderId="21" xfId="148" applyFont="1" applyFill="1" applyBorder="1" applyAlignment="1" quotePrefix="1">
      <alignment horizontal="center" vertical="center"/>
      <protection/>
    </xf>
    <xf numFmtId="0" fontId="32" fillId="49" borderId="21" xfId="139" applyFont="1" applyFill="1" applyBorder="1" applyAlignment="1" quotePrefix="1">
      <alignment horizontal="left" vertical="top" wrapText="1"/>
      <protection/>
    </xf>
    <xf numFmtId="0" fontId="32" fillId="0" borderId="21" xfId="139" applyFont="1" applyBorder="1" applyAlignment="1" quotePrefix="1">
      <alignment horizontal="left" vertical="top" wrapText="1"/>
      <protection/>
    </xf>
    <xf numFmtId="4" fontId="32" fillId="0" borderId="21" xfId="139" applyNumberFormat="1" applyFont="1" applyBorder="1" applyAlignment="1" quotePrefix="1">
      <alignment horizontal="left" vertical="top" wrapText="1"/>
      <protection/>
    </xf>
    <xf numFmtId="49" fontId="19" fillId="3" borderId="25" xfId="169" applyNumberFormat="1" applyFont="1" applyFill="1" applyBorder="1" applyAlignment="1">
      <alignment horizontal="left" vertical="top" wrapText="1"/>
      <protection/>
    </xf>
    <xf numFmtId="0" fontId="19" fillId="3" borderId="21" xfId="169" applyFont="1" applyFill="1" applyBorder="1" applyAlignment="1">
      <alignment horizontal="left" vertical="top" wrapText="1"/>
      <protection/>
    </xf>
    <xf numFmtId="49" fontId="36" fillId="29" borderId="21" xfId="169" applyNumberFormat="1" applyFont="1" applyFill="1" applyBorder="1" applyAlignment="1">
      <alignment horizontal="center"/>
      <protection/>
    </xf>
    <xf numFmtId="0" fontId="36" fillId="29" borderId="21" xfId="169" applyFont="1" applyFill="1" applyBorder="1" applyAlignment="1">
      <alignment horizontal="center" vertical="center" wrapText="1"/>
      <protection/>
    </xf>
    <xf numFmtId="49" fontId="36" fillId="0" borderId="0" xfId="169" applyNumberFormat="1" applyFont="1" applyBorder="1" applyAlignment="1">
      <alignment horizontal="center"/>
      <protection/>
    </xf>
    <xf numFmtId="0" fontId="36" fillId="0" borderId="0" xfId="169" applyFont="1" applyBorder="1" applyAlignment="1">
      <alignment horizontal="center" vertical="center" wrapText="1"/>
      <protection/>
    </xf>
    <xf numFmtId="3" fontId="36" fillId="0" borderId="0" xfId="169" applyNumberFormat="1" applyFont="1" applyBorder="1" applyAlignment="1">
      <alignment horizontal="right"/>
      <protection/>
    </xf>
    <xf numFmtId="180" fontId="36" fillId="0" borderId="0" xfId="169" applyNumberFormat="1" applyFont="1" applyBorder="1" applyAlignment="1">
      <alignment horizontal="right"/>
      <protection/>
    </xf>
    <xf numFmtId="0" fontId="19" fillId="0" borderId="0" xfId="0" applyFont="1" applyAlignment="1">
      <alignment/>
    </xf>
    <xf numFmtId="0" fontId="35" fillId="0" borderId="0" xfId="0" applyFont="1" applyAlignment="1">
      <alignment horizontal="left"/>
    </xf>
    <xf numFmtId="2" fontId="19" fillId="0" borderId="0" xfId="0" applyNumberFormat="1" applyFont="1" applyAlignment="1">
      <alignment/>
    </xf>
    <xf numFmtId="0" fontId="19" fillId="0" borderId="0" xfId="148" applyFont="1">
      <alignment/>
      <protection/>
    </xf>
    <xf numFmtId="0" fontId="35" fillId="0" borderId="0" xfId="145" applyFont="1" applyAlignment="1">
      <alignment horizontal="left"/>
      <protection/>
    </xf>
    <xf numFmtId="0" fontId="78" fillId="0" borderId="0" xfId="145" applyFont="1">
      <alignment/>
      <protection/>
    </xf>
    <xf numFmtId="0" fontId="32" fillId="0" borderId="0" xfId="151" applyFont="1">
      <alignment/>
      <protection/>
    </xf>
    <xf numFmtId="0" fontId="36" fillId="0" borderId="0" xfId="0" applyFont="1" applyAlignment="1">
      <alignment/>
    </xf>
    <xf numFmtId="0" fontId="32" fillId="49" borderId="21" xfId="156" applyFont="1" applyFill="1" applyBorder="1" applyAlignment="1" quotePrefix="1">
      <alignment horizontal="left" vertical="top" wrapText="1"/>
      <protection/>
    </xf>
    <xf numFmtId="0" fontId="19" fillId="0" borderId="21" xfId="0" applyFont="1" applyBorder="1" applyAlignment="1" quotePrefix="1">
      <alignment horizontal="left" vertical="top" wrapText="1"/>
    </xf>
    <xf numFmtId="4" fontId="19" fillId="0" borderId="21" xfId="0" applyNumberFormat="1" applyFont="1" applyBorder="1" applyAlignment="1" quotePrefix="1">
      <alignment horizontal="left" vertical="top" wrapText="1"/>
    </xf>
    <xf numFmtId="0" fontId="32" fillId="49" borderId="21" xfId="167" applyFont="1" applyFill="1" applyBorder="1" applyAlignment="1" quotePrefix="1">
      <alignment horizontal="left" vertical="top" wrapText="1"/>
      <protection/>
    </xf>
    <xf numFmtId="0" fontId="32" fillId="0" borderId="21" xfId="167" applyFont="1" applyBorder="1" applyAlignment="1" quotePrefix="1">
      <alignment horizontal="left" vertical="top" wrapText="1"/>
      <protection/>
    </xf>
    <xf numFmtId="4" fontId="32" fillId="0" borderId="21" xfId="167" applyNumberFormat="1" applyFont="1" applyBorder="1" applyAlignment="1" quotePrefix="1">
      <alignment horizontal="left" vertical="top" wrapText="1"/>
      <protection/>
    </xf>
    <xf numFmtId="0" fontId="32" fillId="0" borderId="25" xfId="167" applyFont="1" applyBorder="1" applyAlignment="1" quotePrefix="1">
      <alignment horizontal="left" vertical="top" wrapText="1"/>
      <protection/>
    </xf>
    <xf numFmtId="0" fontId="32" fillId="0" borderId="21" xfId="156" applyFont="1" applyBorder="1" applyAlignment="1" quotePrefix="1">
      <alignment horizontal="left" vertical="top" wrapText="1"/>
      <protection/>
    </xf>
    <xf numFmtId="49" fontId="32" fillId="0" borderId="21" xfId="156" applyNumberFormat="1" applyFont="1" applyBorder="1" applyAlignment="1" quotePrefix="1">
      <alignment horizontal="left" vertical="top" wrapText="1"/>
      <protection/>
    </xf>
    <xf numFmtId="0" fontId="32" fillId="0" borderId="26" xfId="167" applyFont="1" applyBorder="1" applyAlignment="1" quotePrefix="1">
      <alignment horizontal="left" vertical="top" wrapText="1"/>
      <protection/>
    </xf>
    <xf numFmtId="49" fontId="32" fillId="49" borderId="21" xfId="141" applyNumberFormat="1" applyFont="1" applyFill="1" applyBorder="1" applyAlignment="1">
      <alignment horizontal="left" vertical="top" wrapText="1"/>
      <protection/>
    </xf>
    <xf numFmtId="49" fontId="32" fillId="0" borderId="21" xfId="156" applyNumberFormat="1" applyFont="1" applyBorder="1" applyAlignment="1">
      <alignment horizontal="left" vertical="top" wrapText="1"/>
      <protection/>
    </xf>
    <xf numFmtId="2" fontId="32" fillId="0" borderId="21" xfId="156" applyNumberFormat="1" applyFont="1" applyBorder="1" applyAlignment="1" quotePrefix="1">
      <alignment horizontal="left" vertical="top" wrapText="1"/>
      <protection/>
    </xf>
    <xf numFmtId="0" fontId="32" fillId="0" borderId="21" xfId="141" applyFont="1" applyBorder="1" applyAlignment="1" quotePrefix="1">
      <alignment horizontal="left" vertical="top" wrapText="1"/>
      <protection/>
    </xf>
    <xf numFmtId="2" fontId="32" fillId="0" borderId="21" xfId="141" applyNumberFormat="1" applyFont="1" applyBorder="1" applyAlignment="1" quotePrefix="1">
      <alignment horizontal="left" vertical="top" wrapText="1"/>
      <protection/>
    </xf>
    <xf numFmtId="0" fontId="32" fillId="0" borderId="21" xfId="156" applyFont="1" applyFill="1" applyBorder="1" applyAlignment="1" quotePrefix="1">
      <alignment horizontal="left" vertical="top" wrapText="1"/>
      <protection/>
    </xf>
    <xf numFmtId="49" fontId="19" fillId="0" borderId="21" xfId="148" applyNumberFormat="1" applyFont="1" applyFill="1" applyBorder="1" applyAlignment="1">
      <alignment horizontal="left" vertical="top"/>
      <protection/>
    </xf>
    <xf numFmtId="49" fontId="35" fillId="5" borderId="21" xfId="156" applyNumberFormat="1" applyFont="1" applyFill="1" applyBorder="1" applyAlignment="1">
      <alignment horizontal="left" vertical="top" wrapText="1"/>
      <protection/>
    </xf>
    <xf numFmtId="49" fontId="36" fillId="5" borderId="21" xfId="148" applyNumberFormat="1" applyFont="1" applyFill="1" applyBorder="1" applyAlignment="1">
      <alignment horizontal="left" vertical="top"/>
      <protection/>
    </xf>
    <xf numFmtId="49" fontId="32" fillId="0" borderId="21" xfId="156" applyNumberFormat="1" applyFont="1" applyFill="1" applyBorder="1" applyAlignment="1">
      <alignment horizontal="left" vertical="top" wrapText="1"/>
      <protection/>
    </xf>
    <xf numFmtId="2" fontId="32" fillId="0" borderId="21" xfId="162" applyNumberFormat="1" applyFont="1" applyBorder="1" applyAlignment="1" quotePrefix="1">
      <alignment horizontal="left" vertical="top" wrapText="1"/>
      <protection/>
    </xf>
    <xf numFmtId="0" fontId="19" fillId="3" borderId="25" xfId="169" applyFont="1" applyFill="1" applyBorder="1" applyAlignment="1">
      <alignment horizontal="left" vertical="top" wrapText="1"/>
      <protection/>
    </xf>
    <xf numFmtId="4" fontId="78" fillId="0" borderId="21" xfId="139" applyNumberFormat="1" applyFont="1" applyBorder="1" applyAlignment="1" quotePrefix="1">
      <alignment horizontal="left" vertical="top" wrapText="1"/>
      <protection/>
    </xf>
    <xf numFmtId="49" fontId="19" fillId="3" borderId="26" xfId="169" applyNumberFormat="1" applyFont="1" applyFill="1" applyBorder="1" applyAlignment="1">
      <alignment horizontal="left" vertical="top" wrapText="1"/>
      <protection/>
    </xf>
    <xf numFmtId="49" fontId="19" fillId="3" borderId="21" xfId="169" applyNumberFormat="1" applyFont="1" applyFill="1" applyBorder="1" applyAlignment="1">
      <alignment horizontal="left" vertical="top" wrapText="1"/>
      <protection/>
    </xf>
    <xf numFmtId="49" fontId="19" fillId="3" borderId="27" xfId="169" applyNumberFormat="1" applyFont="1" applyFill="1" applyBorder="1" applyAlignment="1">
      <alignment horizontal="left" vertical="top" wrapText="1"/>
      <protection/>
    </xf>
    <xf numFmtId="2" fontId="35" fillId="5" borderId="21" xfId="145" applyNumberFormat="1" applyFont="1" applyFill="1" applyBorder="1" applyAlignment="1" quotePrefix="1">
      <alignment horizontal="left" vertical="top" wrapText="1"/>
      <protection/>
    </xf>
    <xf numFmtId="49" fontId="36" fillId="5" borderId="21" xfId="169" applyNumberFormat="1" applyFont="1" applyFill="1" applyBorder="1" applyAlignment="1">
      <alignment horizontal="left" vertical="top" wrapText="1"/>
      <protection/>
    </xf>
    <xf numFmtId="2" fontId="35" fillId="5" borderId="21" xfId="169" applyNumberFormat="1" applyFont="1" applyFill="1" applyBorder="1" applyAlignment="1">
      <alignment horizontal="right" vertical="top" wrapText="1"/>
      <protection/>
    </xf>
    <xf numFmtId="2" fontId="36" fillId="5" borderId="21" xfId="169" applyNumberFormat="1" applyFont="1" applyFill="1" applyBorder="1" applyAlignment="1">
      <alignment horizontal="right" vertical="top" wrapText="1"/>
      <protection/>
    </xf>
    <xf numFmtId="2" fontId="19" fillId="3" borderId="21" xfId="169" applyNumberFormat="1" applyFont="1" applyFill="1" applyBorder="1" applyAlignment="1">
      <alignment horizontal="right" vertical="top" wrapText="1"/>
      <protection/>
    </xf>
    <xf numFmtId="2" fontId="36" fillId="3" borderId="21" xfId="169" applyNumberFormat="1" applyFont="1" applyFill="1" applyBorder="1" applyAlignment="1">
      <alignment horizontal="right" vertical="top" wrapText="1"/>
      <protection/>
    </xf>
    <xf numFmtId="2" fontId="5" fillId="3" borderId="21" xfId="169" applyNumberFormat="1" applyFont="1" applyFill="1" applyBorder="1" applyAlignment="1">
      <alignment horizontal="right" vertical="top" wrapText="1"/>
      <protection/>
    </xf>
    <xf numFmtId="2" fontId="36" fillId="0" borderId="21" xfId="169" applyNumberFormat="1" applyFont="1" applyFill="1" applyBorder="1" applyAlignment="1">
      <alignment horizontal="right" vertical="top" wrapText="1"/>
      <protection/>
    </xf>
    <xf numFmtId="2" fontId="19" fillId="49" borderId="21" xfId="169" applyNumberFormat="1" applyFont="1" applyFill="1" applyBorder="1" applyAlignment="1">
      <alignment horizontal="right" vertical="top" wrapText="1"/>
      <protection/>
    </xf>
    <xf numFmtId="2" fontId="19" fillId="0" borderId="21" xfId="169" applyNumberFormat="1" applyFont="1" applyFill="1" applyBorder="1" applyAlignment="1">
      <alignment horizontal="right" vertical="top" wrapText="1"/>
      <protection/>
    </xf>
    <xf numFmtId="2" fontId="35" fillId="29" borderId="21" xfId="169" applyNumberFormat="1" applyFont="1" applyFill="1" applyBorder="1" applyAlignment="1">
      <alignment horizontal="right" vertical="top" wrapText="1"/>
      <protection/>
    </xf>
    <xf numFmtId="2" fontId="36" fillId="29" borderId="21" xfId="169" applyNumberFormat="1" applyFont="1" applyFill="1" applyBorder="1" applyAlignment="1">
      <alignment horizontal="right" vertical="top"/>
      <protection/>
    </xf>
    <xf numFmtId="43" fontId="55" fillId="0" borderId="21" xfId="191" applyFont="1" applyBorder="1" applyAlignment="1">
      <alignment horizontal="right" vertical="center"/>
    </xf>
    <xf numFmtId="4" fontId="55" fillId="0" borderId="21" xfId="0" applyNumberFormat="1" applyFont="1" applyBorder="1" applyAlignment="1">
      <alignment horizontal="right" vertical="center"/>
    </xf>
    <xf numFmtId="0" fontId="45" fillId="0" borderId="0" xfId="145" applyFont="1" applyAlignment="1">
      <alignment horizontal="left"/>
      <protection/>
    </xf>
    <xf numFmtId="0" fontId="59" fillId="0" borderId="0" xfId="145" applyFont="1">
      <alignment/>
      <protection/>
    </xf>
    <xf numFmtId="0" fontId="32" fillId="49" borderId="21" xfId="139" applyFont="1" applyFill="1" applyBorder="1" applyAlignment="1" quotePrefix="1">
      <alignment vertical="top" wrapText="1"/>
      <protection/>
    </xf>
    <xf numFmtId="0" fontId="32" fillId="0" borderId="21" xfId="139" applyFont="1" applyBorder="1" applyAlignment="1" quotePrefix="1">
      <alignment vertical="top" wrapText="1"/>
      <protection/>
    </xf>
    <xf numFmtId="4" fontId="32" fillId="0" borderId="21" xfId="139" applyNumberFormat="1" applyFont="1" applyBorder="1" applyAlignment="1" quotePrefix="1">
      <alignment vertical="top" wrapText="1"/>
      <protection/>
    </xf>
    <xf numFmtId="0" fontId="19" fillId="3" borderId="21" xfId="169" applyFont="1" applyFill="1" applyBorder="1" applyAlignment="1">
      <alignment vertical="top" wrapText="1"/>
      <protection/>
    </xf>
    <xf numFmtId="4" fontId="67" fillId="48" borderId="21" xfId="139" applyNumberFormat="1" applyFont="1" applyFill="1" applyBorder="1" applyAlignment="1">
      <alignment vertical="center"/>
      <protection/>
    </xf>
    <xf numFmtId="0" fontId="67" fillId="48" borderId="21" xfId="139" applyFont="1" applyFill="1" applyBorder="1" applyAlignment="1">
      <alignment horizontal="center" vertical="center"/>
      <protection/>
    </xf>
    <xf numFmtId="4" fontId="59" fillId="0" borderId="21" xfId="139" applyNumberFormat="1" applyBorder="1" applyAlignment="1">
      <alignment vertical="center"/>
      <protection/>
    </xf>
    <xf numFmtId="4" fontId="59" fillId="48" borderId="21" xfId="139" applyNumberFormat="1" applyFill="1" applyBorder="1" applyAlignment="1">
      <alignment vertical="center"/>
      <protection/>
    </xf>
    <xf numFmtId="0" fontId="59" fillId="0" borderId="21" xfId="139" applyBorder="1" applyAlignment="1">
      <alignment vertical="center" wrapText="1"/>
      <protection/>
    </xf>
    <xf numFmtId="0" fontId="59" fillId="0" borderId="21" xfId="139" applyBorder="1" applyAlignment="1">
      <alignment vertical="center"/>
      <protection/>
    </xf>
    <xf numFmtId="4" fontId="67" fillId="0" borderId="21" xfId="139" applyNumberFormat="1" applyFont="1" applyBorder="1" applyAlignment="1">
      <alignment vertical="center"/>
      <protection/>
    </xf>
    <xf numFmtId="0" fontId="67" fillId="0" borderId="21" xfId="139" applyFont="1" applyBorder="1" applyAlignment="1">
      <alignment vertical="center"/>
      <protection/>
    </xf>
    <xf numFmtId="4" fontId="67" fillId="48" borderId="21" xfId="139" applyNumberFormat="1" applyFont="1" applyFill="1" applyBorder="1" applyAlignment="1">
      <alignment horizontal="center" vertical="center" wrapText="1"/>
      <protection/>
    </xf>
    <xf numFmtId="4" fontId="59" fillId="0" borderId="21" xfId="139" applyNumberFormat="1" applyBorder="1" applyAlignment="1" quotePrefix="1">
      <alignment vertical="center" wrapText="1"/>
      <protection/>
    </xf>
    <xf numFmtId="4" fontId="59" fillId="0" borderId="21" xfId="139" applyNumberFormat="1" applyBorder="1" applyAlignment="1" quotePrefix="1">
      <alignment horizontal="center" vertical="center" wrapText="1"/>
      <protection/>
    </xf>
    <xf numFmtId="4" fontId="67" fillId="0" borderId="21" xfId="139" applyNumberFormat="1" applyFont="1" applyBorder="1" applyAlignment="1" quotePrefix="1">
      <alignment vertical="center" wrapText="1"/>
      <protection/>
    </xf>
    <xf numFmtId="4" fontId="67" fillId="0" borderId="21" xfId="139" applyNumberFormat="1" applyFont="1" applyBorder="1" applyAlignment="1">
      <alignment horizontal="center" vertical="center" wrapText="1"/>
      <protection/>
    </xf>
    <xf numFmtId="4" fontId="55" fillId="0" borderId="21" xfId="0" applyNumberFormat="1" applyFont="1" applyBorder="1" applyAlignment="1">
      <alignment horizontal="center" vertical="center"/>
    </xf>
    <xf numFmtId="2" fontId="35" fillId="5" borderId="21" xfId="145" applyNumberFormat="1" applyFont="1" applyFill="1" applyBorder="1" applyAlignment="1">
      <alignment horizontal="left" vertical="top" wrapText="1"/>
      <protection/>
    </xf>
    <xf numFmtId="0" fontId="78" fillId="0" borderId="21" xfId="139" applyFont="1" applyBorder="1" applyAlignment="1" quotePrefix="1">
      <alignment horizontal="center" vertical="center" wrapText="1"/>
      <protection/>
    </xf>
    <xf numFmtId="4" fontId="78" fillId="0" borderId="21" xfId="139" applyNumberFormat="1" applyFont="1" applyBorder="1" applyAlignment="1" quotePrefix="1">
      <alignment horizontal="center" vertical="center" wrapText="1"/>
      <protection/>
    </xf>
    <xf numFmtId="4" fontId="78" fillId="0" borderId="21" xfId="139" applyNumberFormat="1" applyFont="1" applyBorder="1" applyAlignment="1" quotePrefix="1">
      <alignment vertical="center" wrapText="1"/>
      <protection/>
    </xf>
    <xf numFmtId="0" fontId="67" fillId="48" borderId="21" xfId="139" applyFont="1" applyFill="1" applyBorder="1" applyAlignment="1">
      <alignment vertical="center"/>
      <protection/>
    </xf>
    <xf numFmtId="0" fontId="32" fillId="0" borderId="25" xfId="139" applyFont="1" applyBorder="1" applyAlignment="1" quotePrefix="1">
      <alignment horizontal="left" vertical="top" wrapText="1"/>
      <protection/>
    </xf>
    <xf numFmtId="0" fontId="59" fillId="0" borderId="0" xfId="139" applyAlignment="1">
      <alignment horizontal="center"/>
      <protection/>
    </xf>
    <xf numFmtId="0" fontId="59" fillId="0" borderId="21" xfId="139" applyBorder="1" applyAlignment="1">
      <alignment horizontal="center" vertical="center" wrapText="1"/>
      <protection/>
    </xf>
    <xf numFmtId="0" fontId="59" fillId="48" borderId="21" xfId="139" applyFill="1" applyBorder="1" applyAlignment="1">
      <alignment horizontal="center" vertical="center" wrapText="1"/>
      <protection/>
    </xf>
    <xf numFmtId="0" fontId="59" fillId="0" borderId="0" xfId="139" applyAlignment="1">
      <alignment horizontal="center"/>
      <protection/>
    </xf>
    <xf numFmtId="0" fontId="59" fillId="0" borderId="21" xfId="139" applyBorder="1" applyAlignment="1">
      <alignment horizontal="center" vertical="center" wrapText="1"/>
      <protection/>
    </xf>
    <xf numFmtId="0" fontId="59" fillId="48" borderId="21" xfId="139" applyFill="1" applyBorder="1" applyAlignment="1">
      <alignment horizontal="center" vertical="center" wrapText="1"/>
      <protection/>
    </xf>
    <xf numFmtId="0" fontId="32" fillId="0" borderId="0" xfId="151" applyFont="1" applyAlignment="1">
      <alignment horizontal="left" wrapText="1"/>
      <protection/>
    </xf>
    <xf numFmtId="0" fontId="67" fillId="0" borderId="0" xfId="139" applyFont="1" applyAlignment="1">
      <alignment horizontal="center" wrapText="1"/>
      <protection/>
    </xf>
    <xf numFmtId="0" fontId="59" fillId="0" borderId="0" xfId="139" applyAlignment="1">
      <alignment horizontal="center"/>
      <protection/>
    </xf>
    <xf numFmtId="0" fontId="59" fillId="0" borderId="21" xfId="139" applyBorder="1" applyAlignment="1">
      <alignment horizontal="center" vertical="center" wrapText="1"/>
      <protection/>
    </xf>
    <xf numFmtId="0" fontId="59" fillId="48" borderId="21" xfId="139" applyFill="1" applyBorder="1" applyAlignment="1">
      <alignment horizontal="center" vertical="center" wrapText="1"/>
      <protection/>
    </xf>
    <xf numFmtId="0" fontId="79" fillId="0" borderId="21" xfId="139" applyFont="1" applyBorder="1" applyAlignment="1">
      <alignment horizontal="center" vertical="center" wrapText="1"/>
      <protection/>
    </xf>
    <xf numFmtId="0" fontId="67" fillId="0" borderId="28" xfId="139" applyFont="1" applyBorder="1" applyAlignment="1">
      <alignment horizontal="center" vertical="center"/>
      <protection/>
    </xf>
    <xf numFmtId="0" fontId="59" fillId="0" borderId="29" xfId="139" applyBorder="1" applyAlignment="1">
      <alignment/>
      <protection/>
    </xf>
    <xf numFmtId="0" fontId="59" fillId="0" borderId="30" xfId="139" applyBorder="1" applyAlignment="1">
      <alignment/>
      <protection/>
    </xf>
    <xf numFmtId="0" fontId="67" fillId="0" borderId="0" xfId="139" applyFont="1" applyAlignment="1">
      <alignment horizontal="center"/>
      <protection/>
    </xf>
    <xf numFmtId="0" fontId="77" fillId="0" borderId="21" xfId="139" applyFont="1" applyBorder="1" applyAlignment="1">
      <alignment horizontal="center" vertical="center" wrapText="1"/>
      <protection/>
    </xf>
    <xf numFmtId="0" fontId="55" fillId="0" borderId="21" xfId="0" applyFont="1" applyBorder="1" applyAlignment="1">
      <alignment horizontal="center" wrapText="1"/>
    </xf>
    <xf numFmtId="0" fontId="55" fillId="0" borderId="28" xfId="0" applyFont="1" applyBorder="1" applyAlignment="1">
      <alignment horizontal="center"/>
    </xf>
    <xf numFmtId="0" fontId="55" fillId="0" borderId="29" xfId="0" applyFont="1" applyBorder="1" applyAlignment="1">
      <alignment horizontal="center"/>
    </xf>
    <xf numFmtId="0" fontId="55" fillId="0" borderId="30" xfId="0" applyFont="1" applyBorder="1" applyAlignment="1">
      <alignment horizontal="center"/>
    </xf>
    <xf numFmtId="0" fontId="33" fillId="0" borderId="0" xfId="161" applyFont="1" applyAlignment="1">
      <alignment horizontal="left" vertical="center" wrapText="1"/>
      <protection/>
    </xf>
    <xf numFmtId="0" fontId="55" fillId="0" borderId="28" xfId="0" applyFont="1" applyBorder="1" applyAlignment="1">
      <alignment horizontal="left" vertical="top"/>
    </xf>
    <xf numFmtId="0" fontId="55" fillId="0" borderId="29" xfId="0" applyFont="1" applyBorder="1" applyAlignment="1">
      <alignment horizontal="left" vertical="top"/>
    </xf>
    <xf numFmtId="0" fontId="55" fillId="0" borderId="30" xfId="0" applyFont="1" applyBorder="1" applyAlignment="1">
      <alignment horizontal="left" vertical="top"/>
    </xf>
    <xf numFmtId="0" fontId="55" fillId="0" borderId="28" xfId="0" applyFont="1" applyBorder="1" applyAlignment="1">
      <alignment horizontal="left" vertical="top" wrapText="1"/>
    </xf>
    <xf numFmtId="0" fontId="55" fillId="0" borderId="29" xfId="0" applyFont="1" applyBorder="1" applyAlignment="1">
      <alignment horizontal="left" vertical="top" wrapText="1"/>
    </xf>
    <xf numFmtId="0" fontId="55" fillId="0" borderId="30" xfId="0" applyFont="1" applyBorder="1" applyAlignment="1">
      <alignment horizontal="left" vertical="top" wrapText="1"/>
    </xf>
    <xf numFmtId="0" fontId="1" fillId="0" borderId="0" xfId="151" applyFont="1" applyAlignment="1">
      <alignment horizontal="left"/>
      <protection/>
    </xf>
    <xf numFmtId="0" fontId="56" fillId="0" borderId="0" xfId="141" applyFont="1" applyAlignment="1">
      <alignment horizontal="center"/>
      <protection/>
    </xf>
    <xf numFmtId="0" fontId="55" fillId="0" borderId="22" xfId="0" applyFont="1" applyBorder="1" applyAlignment="1">
      <alignment horizontal="center"/>
    </xf>
    <xf numFmtId="0" fontId="1" fillId="0" borderId="0" xfId="141" applyFont="1" applyAlignment="1">
      <alignment horizontal="center"/>
      <protection/>
    </xf>
    <xf numFmtId="0" fontId="55" fillId="0" borderId="28" xfId="0" applyFont="1" applyBorder="1" applyAlignment="1">
      <alignment horizontal="center" wrapText="1"/>
    </xf>
    <xf numFmtId="0" fontId="55" fillId="0" borderId="29" xfId="0" applyFont="1" applyBorder="1" applyAlignment="1">
      <alignment/>
    </xf>
    <xf numFmtId="0" fontId="55" fillId="0" borderId="30" xfId="0" applyFont="1" applyBorder="1" applyAlignment="1">
      <alignment/>
    </xf>
    <xf numFmtId="0" fontId="55" fillId="0" borderId="28" xfId="0" applyFont="1" applyBorder="1" applyAlignment="1">
      <alignment horizontal="left"/>
    </xf>
    <xf numFmtId="0" fontId="55" fillId="0" borderId="29" xfId="0" applyFont="1" applyBorder="1" applyAlignment="1">
      <alignment horizontal="left"/>
    </xf>
    <xf numFmtId="0" fontId="55" fillId="0" borderId="30" xfId="0" applyFont="1" applyBorder="1" applyAlignment="1">
      <alignment horizontal="left"/>
    </xf>
    <xf numFmtId="0" fontId="55" fillId="0" borderId="28" xfId="0" applyFont="1" applyBorder="1" applyAlignment="1">
      <alignment/>
    </xf>
    <xf numFmtId="0" fontId="55" fillId="0" borderId="30" xfId="0" applyFont="1" applyBorder="1" applyAlignment="1">
      <alignment/>
    </xf>
    <xf numFmtId="0" fontId="55" fillId="0" borderId="28" xfId="0" applyFont="1" applyBorder="1" applyAlignment="1">
      <alignment horizontal="left" wrapText="1"/>
    </xf>
    <xf numFmtId="0" fontId="55" fillId="0" borderId="29" xfId="0" applyFont="1" applyBorder="1" applyAlignment="1">
      <alignment horizontal="left" wrapText="1"/>
    </xf>
    <xf numFmtId="0" fontId="55" fillId="0" borderId="30" xfId="0" applyFont="1" applyBorder="1" applyAlignment="1">
      <alignment horizontal="left" wrapText="1"/>
    </xf>
    <xf numFmtId="0" fontId="45" fillId="0" borderId="0" xfId="159" applyNumberFormat="1" applyFont="1" applyFill="1" applyBorder="1" applyAlignment="1" applyProtection="1">
      <alignment horizontal="center" vertical="center" wrapText="1"/>
      <protection/>
    </xf>
    <xf numFmtId="0" fontId="1" fillId="0" borderId="21" xfId="141" applyFont="1" applyBorder="1" applyAlignment="1">
      <alignment horizontal="center" vertical="center" wrapText="1"/>
      <protection/>
    </xf>
    <xf numFmtId="0" fontId="55" fillId="0" borderId="21" xfId="148" applyFont="1" applyBorder="1" applyAlignment="1">
      <alignment horizontal="center" vertical="center" wrapText="1"/>
      <protection/>
    </xf>
    <xf numFmtId="0" fontId="45" fillId="0" borderId="0" xfId="141" applyFont="1" applyAlignment="1">
      <alignment horizontal="center"/>
      <protection/>
    </xf>
    <xf numFmtId="0" fontId="1" fillId="0" borderId="22" xfId="159" applyFont="1" applyBorder="1" applyAlignment="1">
      <alignment horizontal="center"/>
      <protection/>
    </xf>
    <xf numFmtId="2" fontId="36" fillId="3" borderId="25" xfId="169" applyNumberFormat="1" applyFont="1" applyFill="1" applyBorder="1" applyAlignment="1">
      <alignment horizontal="right" vertical="top" wrapText="1"/>
      <protection/>
    </xf>
    <xf numFmtId="2" fontId="36" fillId="3" borderId="27" xfId="169" applyNumberFormat="1" applyFont="1" applyFill="1" applyBorder="1" applyAlignment="1">
      <alignment horizontal="right" vertical="top" wrapText="1"/>
      <protection/>
    </xf>
    <xf numFmtId="2" fontId="36" fillId="3" borderId="26" xfId="169" applyNumberFormat="1" applyFont="1" applyFill="1" applyBorder="1" applyAlignment="1">
      <alignment horizontal="right" vertical="top" wrapText="1"/>
      <protection/>
    </xf>
    <xf numFmtId="2" fontId="35" fillId="5" borderId="25" xfId="169" applyNumberFormat="1" applyFont="1" applyFill="1" applyBorder="1" applyAlignment="1">
      <alignment horizontal="right" vertical="top" wrapText="1"/>
      <protection/>
    </xf>
    <xf numFmtId="2" fontId="35" fillId="5" borderId="27" xfId="169" applyNumberFormat="1" applyFont="1" applyFill="1" applyBorder="1" applyAlignment="1">
      <alignment horizontal="right" vertical="top" wrapText="1"/>
      <protection/>
    </xf>
    <xf numFmtId="2" fontId="35" fillId="5" borderId="26" xfId="169" applyNumberFormat="1" applyFont="1" applyFill="1" applyBorder="1" applyAlignment="1">
      <alignment horizontal="right" vertical="top" wrapText="1"/>
      <protection/>
    </xf>
    <xf numFmtId="4" fontId="19" fillId="0" borderId="25" xfId="0" applyNumberFormat="1" applyFont="1" applyBorder="1" applyAlignment="1" quotePrefix="1">
      <alignment horizontal="left" vertical="top" wrapText="1"/>
    </xf>
    <xf numFmtId="4" fontId="19" fillId="0" borderId="26" xfId="0" applyNumberFormat="1" applyFont="1" applyBorder="1" applyAlignment="1" quotePrefix="1">
      <alignment horizontal="left" vertical="top" wrapText="1"/>
    </xf>
    <xf numFmtId="0" fontId="32" fillId="49" borderId="25" xfId="156" applyFont="1" applyFill="1" applyBorder="1" applyAlignment="1" quotePrefix="1">
      <alignment horizontal="left" vertical="top" wrapText="1"/>
      <protection/>
    </xf>
    <xf numFmtId="0" fontId="32" fillId="49" borderId="27" xfId="156" applyFont="1" applyFill="1" applyBorder="1" applyAlignment="1" quotePrefix="1">
      <alignment horizontal="left" vertical="top" wrapText="1"/>
      <protection/>
    </xf>
    <xf numFmtId="0" fontId="32" fillId="49" borderId="26" xfId="156" applyFont="1" applyFill="1" applyBorder="1" applyAlignment="1" quotePrefix="1">
      <alignment horizontal="left" vertical="top" wrapText="1"/>
      <protection/>
    </xf>
    <xf numFmtId="0" fontId="19" fillId="0" borderId="25" xfId="0" applyFont="1" applyBorder="1" applyAlignment="1" quotePrefix="1">
      <alignment horizontal="left" vertical="top" wrapText="1"/>
    </xf>
    <xf numFmtId="0" fontId="19" fillId="0" borderId="27" xfId="0" applyFont="1" applyBorder="1" applyAlignment="1" quotePrefix="1">
      <alignment horizontal="left" vertical="top" wrapText="1"/>
    </xf>
    <xf numFmtId="0" fontId="19" fillId="0" borderId="26" xfId="0" applyFont="1" applyBorder="1" applyAlignment="1" quotePrefix="1">
      <alignment horizontal="left" vertical="top" wrapText="1"/>
    </xf>
    <xf numFmtId="4" fontId="19" fillId="0" borderId="27" xfId="0" applyNumberFormat="1" applyFont="1" applyBorder="1" applyAlignment="1" quotePrefix="1">
      <alignment horizontal="left" vertical="top" wrapText="1"/>
    </xf>
    <xf numFmtId="49" fontId="32" fillId="0" borderId="25" xfId="156" applyNumberFormat="1" applyFont="1" applyBorder="1" applyAlignment="1">
      <alignment horizontal="left" vertical="top" wrapText="1"/>
      <protection/>
    </xf>
    <xf numFmtId="49" fontId="32" fillId="0" borderId="27" xfId="156" applyNumberFormat="1" applyFont="1" applyBorder="1" applyAlignment="1">
      <alignment horizontal="left" vertical="top" wrapText="1"/>
      <protection/>
    </xf>
    <xf numFmtId="0" fontId="19" fillId="3" borderId="25" xfId="169" applyFont="1" applyFill="1" applyBorder="1" applyAlignment="1">
      <alignment horizontal="left" vertical="top" wrapText="1"/>
      <protection/>
    </xf>
    <xf numFmtId="0" fontId="19" fillId="3" borderId="27" xfId="169" applyFont="1" applyFill="1" applyBorder="1" applyAlignment="1">
      <alignment horizontal="left" vertical="top" wrapText="1"/>
      <protection/>
    </xf>
    <xf numFmtId="0" fontId="19" fillId="3" borderId="26" xfId="169" applyFont="1" applyFill="1" applyBorder="1" applyAlignment="1">
      <alignment horizontal="left" vertical="top" wrapText="1"/>
      <protection/>
    </xf>
    <xf numFmtId="2" fontId="19" fillId="3" borderId="25" xfId="169" applyNumberFormat="1" applyFont="1" applyFill="1" applyBorder="1" applyAlignment="1">
      <alignment horizontal="right" vertical="top" wrapText="1"/>
      <protection/>
    </xf>
    <xf numFmtId="2" fontId="19" fillId="3" borderId="27" xfId="169" applyNumberFormat="1" applyFont="1" applyFill="1" applyBorder="1" applyAlignment="1">
      <alignment horizontal="right" vertical="top" wrapText="1"/>
      <protection/>
    </xf>
    <xf numFmtId="2" fontId="19" fillId="3" borderId="26" xfId="169" applyNumberFormat="1" applyFont="1" applyFill="1" applyBorder="1" applyAlignment="1">
      <alignment horizontal="right" vertical="top" wrapText="1"/>
      <protection/>
    </xf>
    <xf numFmtId="0" fontId="32" fillId="49" borderId="25" xfId="167" applyFont="1" applyFill="1" applyBorder="1" applyAlignment="1" quotePrefix="1">
      <alignment horizontal="left" vertical="top" wrapText="1"/>
      <protection/>
    </xf>
    <xf numFmtId="0" fontId="32" fillId="49" borderId="26" xfId="167" applyFont="1" applyFill="1" applyBorder="1" applyAlignment="1" quotePrefix="1">
      <alignment horizontal="left" vertical="top" wrapText="1"/>
      <protection/>
    </xf>
    <xf numFmtId="0" fontId="32" fillId="0" borderId="25" xfId="167" applyFont="1" applyBorder="1" applyAlignment="1" quotePrefix="1">
      <alignment horizontal="left" vertical="top" wrapText="1"/>
      <protection/>
    </xf>
    <xf numFmtId="0" fontId="32" fillId="0" borderId="26" xfId="167" applyFont="1" applyBorder="1" applyAlignment="1" quotePrefix="1">
      <alignment horizontal="left" vertical="top" wrapText="1"/>
      <protection/>
    </xf>
    <xf numFmtId="4" fontId="32" fillId="0" borderId="25" xfId="167" applyNumberFormat="1" applyFont="1" applyBorder="1" applyAlignment="1" quotePrefix="1">
      <alignment horizontal="left" vertical="top" wrapText="1"/>
      <protection/>
    </xf>
    <xf numFmtId="4" fontId="32" fillId="0" borderId="26" xfId="167" applyNumberFormat="1" applyFont="1" applyBorder="1" applyAlignment="1" quotePrefix="1">
      <alignment horizontal="left" vertical="top" wrapText="1"/>
      <protection/>
    </xf>
    <xf numFmtId="0" fontId="19" fillId="0" borderId="25" xfId="148" applyFont="1" applyBorder="1" applyAlignment="1">
      <alignment horizontal="left" vertical="top"/>
      <protection/>
    </xf>
    <xf numFmtId="0" fontId="19" fillId="0" borderId="26" xfId="148" applyFont="1" applyBorder="1" applyAlignment="1">
      <alignment horizontal="left" vertical="top"/>
      <protection/>
    </xf>
    <xf numFmtId="0" fontId="32" fillId="0" borderId="27" xfId="167" applyFont="1" applyBorder="1" applyAlignment="1" quotePrefix="1">
      <alignment horizontal="left" vertical="top" wrapText="1"/>
      <protection/>
    </xf>
    <xf numFmtId="49" fontId="19" fillId="3" borderId="25" xfId="169" applyNumberFormat="1" applyFont="1" applyFill="1" applyBorder="1" applyAlignment="1">
      <alignment horizontal="left" vertical="top" wrapText="1"/>
      <protection/>
    </xf>
    <xf numFmtId="49" fontId="19" fillId="3" borderId="26" xfId="169" applyNumberFormat="1" applyFont="1" applyFill="1" applyBorder="1" applyAlignment="1">
      <alignment horizontal="left" vertical="top" wrapText="1"/>
      <protection/>
    </xf>
    <xf numFmtId="0" fontId="19" fillId="0" borderId="26" xfId="0" applyFont="1" applyBorder="1" applyAlignment="1">
      <alignment horizontal="left" vertical="top"/>
    </xf>
    <xf numFmtId="4" fontId="32" fillId="0" borderId="27" xfId="167" applyNumberFormat="1" applyFont="1" applyBorder="1" applyAlignment="1" quotePrefix="1">
      <alignment horizontal="left" vertical="top" wrapText="1"/>
      <protection/>
    </xf>
    <xf numFmtId="0" fontId="32" fillId="49" borderId="27" xfId="167" applyFont="1" applyFill="1" applyBorder="1" applyAlignment="1" quotePrefix="1">
      <alignment horizontal="left" vertical="top" wrapText="1"/>
      <protection/>
    </xf>
    <xf numFmtId="0" fontId="32" fillId="49" borderId="25" xfId="139" applyFont="1" applyFill="1" applyBorder="1" applyAlignment="1" quotePrefix="1">
      <alignment horizontal="center" vertical="top" wrapText="1"/>
      <protection/>
    </xf>
    <xf numFmtId="0" fontId="32" fillId="49" borderId="26" xfId="139" applyFont="1" applyFill="1" applyBorder="1" applyAlignment="1" quotePrefix="1">
      <alignment horizontal="center" vertical="top" wrapText="1"/>
      <protection/>
    </xf>
    <xf numFmtId="0" fontId="32" fillId="0" borderId="25" xfId="139" applyFont="1" applyBorder="1" applyAlignment="1" quotePrefix="1">
      <alignment horizontal="center" vertical="top" wrapText="1"/>
      <protection/>
    </xf>
    <xf numFmtId="0" fontId="32" fillId="0" borderId="26" xfId="139" applyFont="1" applyBorder="1" applyAlignment="1" quotePrefix="1">
      <alignment horizontal="center" vertical="top" wrapText="1"/>
      <protection/>
    </xf>
    <xf numFmtId="4" fontId="32" fillId="0" borderId="25" xfId="139" applyNumberFormat="1" applyFont="1" applyBorder="1" applyAlignment="1" quotePrefix="1">
      <alignment horizontal="center" vertical="top" wrapText="1"/>
      <protection/>
    </xf>
    <xf numFmtId="4" fontId="32" fillId="0" borderId="26" xfId="139" applyNumberFormat="1" applyFont="1" applyBorder="1" applyAlignment="1" quotePrefix="1">
      <alignment horizontal="center" vertical="top" wrapText="1"/>
      <protection/>
    </xf>
    <xf numFmtId="0" fontId="36" fillId="0" borderId="31" xfId="0" applyFont="1" applyBorder="1" applyAlignment="1">
      <alignment horizontal="center" vertical="top" wrapText="1"/>
    </xf>
    <xf numFmtId="0" fontId="36" fillId="0" borderId="32" xfId="0" applyFont="1" applyBorder="1" applyAlignment="1">
      <alignment horizontal="center" vertical="top" wrapText="1"/>
    </xf>
    <xf numFmtId="0" fontId="36" fillId="0" borderId="33" xfId="0" applyFont="1" applyBorder="1" applyAlignment="1">
      <alignment horizontal="center" vertical="top" wrapText="1"/>
    </xf>
    <xf numFmtId="0" fontId="36" fillId="0" borderId="34" xfId="0" applyFont="1" applyBorder="1" applyAlignment="1">
      <alignment horizontal="center" vertical="top" wrapText="1"/>
    </xf>
    <xf numFmtId="0" fontId="37" fillId="0" borderId="22" xfId="159" applyFont="1" applyBorder="1" applyAlignment="1">
      <alignment horizontal="center"/>
      <protection/>
    </xf>
    <xf numFmtId="0" fontId="35" fillId="0" borderId="25" xfId="141" applyFont="1" applyBorder="1" applyAlignment="1">
      <alignment horizontal="center" vertical="center" wrapText="1"/>
      <protection/>
    </xf>
    <xf numFmtId="0" fontId="35" fillId="0" borderId="26" xfId="141" applyFont="1" applyBorder="1" applyAlignment="1">
      <alignment horizontal="center" vertical="center" wrapText="1"/>
      <protection/>
    </xf>
    <xf numFmtId="4" fontId="32" fillId="0" borderId="25" xfId="139" applyNumberFormat="1" applyFont="1" applyBorder="1" applyAlignment="1" quotePrefix="1">
      <alignment horizontal="left" vertical="top" wrapText="1"/>
      <protection/>
    </xf>
    <xf numFmtId="4" fontId="32" fillId="0" borderId="27" xfId="139" applyNumberFormat="1" applyFont="1" applyBorder="1" applyAlignment="1" quotePrefix="1">
      <alignment horizontal="left" vertical="top" wrapText="1"/>
      <protection/>
    </xf>
    <xf numFmtId="4" fontId="32" fillId="0" borderId="26" xfId="139" applyNumberFormat="1" applyFont="1" applyBorder="1" applyAlignment="1" quotePrefix="1">
      <alignment horizontal="left" vertical="top" wrapText="1"/>
      <protection/>
    </xf>
    <xf numFmtId="0" fontId="32" fillId="0" borderId="25" xfId="139" applyFont="1" applyBorder="1" applyAlignment="1" quotePrefix="1">
      <alignment horizontal="left" vertical="top" wrapText="1"/>
      <protection/>
    </xf>
    <xf numFmtId="0" fontId="32" fillId="0" borderId="27" xfId="139" applyFont="1" applyBorder="1" applyAlignment="1" quotePrefix="1">
      <alignment horizontal="left" vertical="top" wrapText="1"/>
      <protection/>
    </xf>
    <xf numFmtId="0" fontId="32" fillId="0" borderId="0" xfId="151" applyFont="1" applyAlignment="1">
      <alignment horizontal="left"/>
      <protection/>
    </xf>
    <xf numFmtId="0" fontId="36" fillId="0" borderId="35" xfId="0" applyFont="1" applyBorder="1" applyAlignment="1">
      <alignment horizontal="center" vertical="top" wrapText="1"/>
    </xf>
    <xf numFmtId="0" fontId="36" fillId="0" borderId="36" xfId="0" applyFont="1" applyBorder="1" applyAlignment="1">
      <alignment horizontal="center" vertical="top" wrapText="1"/>
    </xf>
    <xf numFmtId="0" fontId="36" fillId="0" borderId="0" xfId="169" applyFont="1" applyBorder="1" applyAlignment="1" applyProtection="1">
      <alignment horizontal="center" vertical="center" wrapText="1"/>
      <protection locked="0"/>
    </xf>
    <xf numFmtId="2" fontId="32" fillId="0" borderId="25" xfId="156" applyNumberFormat="1" applyFont="1" applyBorder="1" applyAlignment="1" quotePrefix="1">
      <alignment horizontal="left" vertical="top" wrapText="1"/>
      <protection/>
    </xf>
    <xf numFmtId="2" fontId="32" fillId="0" borderId="27" xfId="156" applyNumberFormat="1" applyFont="1" applyBorder="1" applyAlignment="1" quotePrefix="1">
      <alignment horizontal="left" vertical="top" wrapText="1"/>
      <protection/>
    </xf>
    <xf numFmtId="0" fontId="36" fillId="0" borderId="37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35" fillId="0" borderId="0" xfId="141" applyFont="1" applyAlignment="1">
      <alignment horizontal="center"/>
      <protection/>
    </xf>
  </cellXfs>
  <cellStyles count="18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- Акцент1 2" xfId="34"/>
    <cellStyle name="40% - Акцент2" xfId="35"/>
    <cellStyle name="40% - Акцент2 2" xfId="36"/>
    <cellStyle name="40% - Акцент3" xfId="37"/>
    <cellStyle name="40% - Акцент3 2" xfId="38"/>
    <cellStyle name="40% - Акцент4" xfId="39"/>
    <cellStyle name="40% - Акцент4 2" xfId="40"/>
    <cellStyle name="40% - Акцент5" xfId="41"/>
    <cellStyle name="40% - Акцент5 2" xfId="42"/>
    <cellStyle name="40% - Акцент6" xfId="43"/>
    <cellStyle name="40% - Акцент6 2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1 2" xfId="71"/>
    <cellStyle name="Акцент2" xfId="72"/>
    <cellStyle name="Акцент2 2" xfId="73"/>
    <cellStyle name="Акцент3" xfId="74"/>
    <cellStyle name="Акцент3 2" xfId="75"/>
    <cellStyle name="Акцент4" xfId="76"/>
    <cellStyle name="Акцент4 2" xfId="77"/>
    <cellStyle name="Акцент5" xfId="78"/>
    <cellStyle name="Акцент5 2" xfId="79"/>
    <cellStyle name="Акцент6" xfId="80"/>
    <cellStyle name="Акцент6 2" xfId="81"/>
    <cellStyle name="Акцентування1" xfId="82"/>
    <cellStyle name="Акцентування2" xfId="83"/>
    <cellStyle name="Акцентування3" xfId="84"/>
    <cellStyle name="Акцентування4" xfId="85"/>
    <cellStyle name="Акцентування5" xfId="86"/>
    <cellStyle name="Акцентування6" xfId="87"/>
    <cellStyle name="Ввід" xfId="88"/>
    <cellStyle name="Ввод " xfId="89"/>
    <cellStyle name="Ввод  2" xfId="90"/>
    <cellStyle name="Вывод" xfId="91"/>
    <cellStyle name="Вывод 2" xfId="92"/>
    <cellStyle name="Вычисление" xfId="93"/>
    <cellStyle name="Вычисление 2" xfId="94"/>
    <cellStyle name="Hyperlink" xfId="95"/>
    <cellStyle name="Currency" xfId="96"/>
    <cellStyle name="Currency [0]" xfId="97"/>
    <cellStyle name="Добре" xfId="98"/>
    <cellStyle name="Заголовок 1" xfId="99"/>
    <cellStyle name="Заголовок 1 2" xfId="100"/>
    <cellStyle name="Заголовок 2" xfId="101"/>
    <cellStyle name="Заголовок 2 2" xfId="102"/>
    <cellStyle name="Заголовок 3" xfId="103"/>
    <cellStyle name="Заголовок 3 2" xfId="104"/>
    <cellStyle name="Заголовок 4" xfId="105"/>
    <cellStyle name="Заголовок 4 2" xfId="106"/>
    <cellStyle name="Звичайний 10" xfId="107"/>
    <cellStyle name="Звичайний 11" xfId="108"/>
    <cellStyle name="Звичайний 12" xfId="109"/>
    <cellStyle name="Звичайний 13" xfId="110"/>
    <cellStyle name="Звичайний 14" xfId="111"/>
    <cellStyle name="Звичайний 15" xfId="112"/>
    <cellStyle name="Звичайний 16" xfId="113"/>
    <cellStyle name="Звичайний 17" xfId="114"/>
    <cellStyle name="Звичайний 18" xfId="115"/>
    <cellStyle name="Звичайний 19" xfId="116"/>
    <cellStyle name="Звичайний 2" xfId="117"/>
    <cellStyle name="Звичайний 20" xfId="118"/>
    <cellStyle name="Звичайний 3" xfId="119"/>
    <cellStyle name="Звичайний 4" xfId="120"/>
    <cellStyle name="Звичайний 5" xfId="121"/>
    <cellStyle name="Звичайний 6" xfId="122"/>
    <cellStyle name="Звичайний 7" xfId="123"/>
    <cellStyle name="Звичайний 8" xfId="124"/>
    <cellStyle name="Звичайний 9" xfId="125"/>
    <cellStyle name="Звичайний_Додаток _ 3 зм_ни 4575" xfId="126"/>
    <cellStyle name="Зв'язана клітинка" xfId="127"/>
    <cellStyle name="Итог" xfId="128"/>
    <cellStyle name="Итог 2" xfId="129"/>
    <cellStyle name="Контрольна клітинка" xfId="130"/>
    <cellStyle name="Контрольная ячейка" xfId="131"/>
    <cellStyle name="Контрольная ячейка 2" xfId="132"/>
    <cellStyle name="Назва" xfId="133"/>
    <cellStyle name="Название" xfId="134"/>
    <cellStyle name="Название 2" xfId="135"/>
    <cellStyle name="Нейтральный" xfId="136"/>
    <cellStyle name="Нейтральный 2" xfId="137"/>
    <cellStyle name="Обчислення" xfId="138"/>
    <cellStyle name="Обычный 10" xfId="139"/>
    <cellStyle name="Обычный 11" xfId="140"/>
    <cellStyle name="Обычный 12" xfId="141"/>
    <cellStyle name="Обычный 13" xfId="142"/>
    <cellStyle name="Обычный 14" xfId="143"/>
    <cellStyle name="Обычный 15" xfId="144"/>
    <cellStyle name="Обычный 2" xfId="145"/>
    <cellStyle name="Обычный 2 2" xfId="146"/>
    <cellStyle name="Обычный 2 2 2" xfId="147"/>
    <cellStyle name="Обычный 2 3" xfId="148"/>
    <cellStyle name="Обычный 2 4" xfId="149"/>
    <cellStyle name="Обычный 2_19rh2012" xfId="150"/>
    <cellStyle name="Обычный 3" xfId="151"/>
    <cellStyle name="Обычный 3 2" xfId="152"/>
    <cellStyle name="Обычный 3 2 2" xfId="153"/>
    <cellStyle name="Обычный 3 3" xfId="154"/>
    <cellStyle name="Обычный 3 3 2" xfId="155"/>
    <cellStyle name="Обычный 3 4" xfId="156"/>
    <cellStyle name="Обычный 3 5" xfId="157"/>
    <cellStyle name="Обычный 3_Додатки бюджет на 2018 рік" xfId="158"/>
    <cellStyle name="Обычный 4" xfId="159"/>
    <cellStyle name="Обычный 4 2" xfId="160"/>
    <cellStyle name="Обычный 5" xfId="161"/>
    <cellStyle name="Обычный 6" xfId="162"/>
    <cellStyle name="Обычный 6 2" xfId="163"/>
    <cellStyle name="Обычный 7" xfId="164"/>
    <cellStyle name="Обычный 8" xfId="165"/>
    <cellStyle name="Обычный 9" xfId="166"/>
    <cellStyle name="Обычный_3" xfId="167"/>
    <cellStyle name="Обычный_Додатки бюджет на 2018 рік 2" xfId="168"/>
    <cellStyle name="Обычный_Програми" xfId="169"/>
    <cellStyle name="Followed Hyperlink" xfId="170"/>
    <cellStyle name="Підсумок" xfId="171"/>
    <cellStyle name="Плохой" xfId="172"/>
    <cellStyle name="Плохой 2" xfId="173"/>
    <cellStyle name="Поганий" xfId="174"/>
    <cellStyle name="Пояснение" xfId="175"/>
    <cellStyle name="Пояснение 2" xfId="176"/>
    <cellStyle name="Примечание" xfId="177"/>
    <cellStyle name="Примечание 2" xfId="178"/>
    <cellStyle name="Примітка" xfId="179"/>
    <cellStyle name="Percent" xfId="180"/>
    <cellStyle name="Процентный 2" xfId="181"/>
    <cellStyle name="Результат" xfId="182"/>
    <cellStyle name="Связанная ячейка" xfId="183"/>
    <cellStyle name="Связанная ячейка 2" xfId="184"/>
    <cellStyle name="Середній" xfId="185"/>
    <cellStyle name="Стиль 1" xfId="186"/>
    <cellStyle name="Текст попередження" xfId="187"/>
    <cellStyle name="Текст пояснення" xfId="188"/>
    <cellStyle name="Текст предупреждения" xfId="189"/>
    <cellStyle name="Текст предупреждения 2" xfId="190"/>
    <cellStyle name="Comma" xfId="191"/>
    <cellStyle name="Comma [0]" xfId="192"/>
    <cellStyle name="Финансовый 2" xfId="193"/>
    <cellStyle name="Хороший" xfId="194"/>
    <cellStyle name="Хороший 2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"/>
  <sheetViews>
    <sheetView zoomScalePageLayoutView="0" workbookViewId="0" topLeftCell="A82">
      <selection activeCell="F87" sqref="F87"/>
    </sheetView>
  </sheetViews>
  <sheetFormatPr defaultColWidth="9.00390625" defaultRowHeight="12.75"/>
  <cols>
    <col min="1" max="1" width="11.25390625" style="13" customWidth="1"/>
    <col min="2" max="2" width="41.00390625" style="13" customWidth="1"/>
    <col min="3" max="3" width="14.125" style="13" customWidth="1"/>
    <col min="4" max="4" width="14.00390625" style="13" customWidth="1"/>
    <col min="5" max="5" width="14.125" style="13" customWidth="1"/>
    <col min="6" max="6" width="14.75390625" style="13" customWidth="1"/>
    <col min="7" max="16384" width="9.125" style="13" customWidth="1"/>
  </cols>
  <sheetData>
    <row r="1" ht="12.75">
      <c r="D1" s="13" t="s">
        <v>184</v>
      </c>
    </row>
    <row r="2" spans="4:8" ht="12.75">
      <c r="D2" s="194" t="s">
        <v>420</v>
      </c>
      <c r="E2" s="194"/>
      <c r="F2" s="194"/>
      <c r="G2" s="194"/>
      <c r="H2" s="194"/>
    </row>
    <row r="3" spans="4:8" ht="12.75">
      <c r="D3" s="36" t="s">
        <v>291</v>
      </c>
      <c r="E3" s="36"/>
      <c r="F3" s="36"/>
      <c r="G3" s="36"/>
      <c r="H3" s="36"/>
    </row>
    <row r="4" spans="4:8" ht="12.75">
      <c r="D4" s="36" t="s">
        <v>421</v>
      </c>
      <c r="E4" s="36"/>
      <c r="F4" s="36"/>
      <c r="G4" s="36"/>
      <c r="H4" s="36"/>
    </row>
    <row r="5" spans="1:6" ht="25.5" customHeight="1">
      <c r="A5" s="195" t="s">
        <v>325</v>
      </c>
      <c r="B5" s="196"/>
      <c r="C5" s="196"/>
      <c r="D5" s="196"/>
      <c r="E5" s="196"/>
      <c r="F5" s="196"/>
    </row>
    <row r="6" spans="1:6" ht="25.5" customHeight="1">
      <c r="A6" s="31" t="s">
        <v>183</v>
      </c>
      <c r="B6" s="188"/>
      <c r="C6" s="188"/>
      <c r="D6" s="188"/>
      <c r="E6" s="188"/>
      <c r="F6" s="188"/>
    </row>
    <row r="7" spans="1:6" ht="12.75">
      <c r="A7" s="25" t="s">
        <v>71</v>
      </c>
      <c r="F7" s="17" t="s">
        <v>56</v>
      </c>
    </row>
    <row r="8" spans="1:6" ht="12.75">
      <c r="A8" s="197" t="s">
        <v>182</v>
      </c>
      <c r="B8" s="197" t="s">
        <v>181</v>
      </c>
      <c r="C8" s="198" t="s">
        <v>62</v>
      </c>
      <c r="D8" s="197" t="s">
        <v>0</v>
      </c>
      <c r="E8" s="197" t="s">
        <v>1</v>
      </c>
      <c r="F8" s="197"/>
    </row>
    <row r="9" spans="1:6" ht="12.75">
      <c r="A9" s="197"/>
      <c r="B9" s="197"/>
      <c r="C9" s="197"/>
      <c r="D9" s="197"/>
      <c r="E9" s="197" t="s">
        <v>57</v>
      </c>
      <c r="F9" s="199" t="s">
        <v>63</v>
      </c>
    </row>
    <row r="10" spans="1:6" ht="12.75">
      <c r="A10" s="197"/>
      <c r="B10" s="197"/>
      <c r="C10" s="197"/>
      <c r="D10" s="197"/>
      <c r="E10" s="197"/>
      <c r="F10" s="197"/>
    </row>
    <row r="11" spans="1:6" ht="12.75">
      <c r="A11" s="189">
        <v>1</v>
      </c>
      <c r="B11" s="189">
        <v>2</v>
      </c>
      <c r="C11" s="190">
        <v>3</v>
      </c>
      <c r="D11" s="189">
        <v>4</v>
      </c>
      <c r="E11" s="189">
        <v>5</v>
      </c>
      <c r="F11" s="189">
        <v>6</v>
      </c>
    </row>
    <row r="12" spans="1:6" ht="12.75">
      <c r="A12" s="175">
        <v>10000000</v>
      </c>
      <c r="B12" s="24" t="s">
        <v>180</v>
      </c>
      <c r="C12" s="168">
        <f aca="true" t="shared" si="0" ref="C12:C43">D12+E12</f>
        <v>78615380</v>
      </c>
      <c r="D12" s="174">
        <v>78561880</v>
      </c>
      <c r="E12" s="174">
        <v>53500</v>
      </c>
      <c r="F12" s="174">
        <v>0</v>
      </c>
    </row>
    <row r="13" spans="1:6" ht="25.5">
      <c r="A13" s="175">
        <v>11000000</v>
      </c>
      <c r="B13" s="24" t="s">
        <v>179</v>
      </c>
      <c r="C13" s="168">
        <f t="shared" si="0"/>
        <v>59348000</v>
      </c>
      <c r="D13" s="174">
        <v>59348000</v>
      </c>
      <c r="E13" s="174">
        <v>0</v>
      </c>
      <c r="F13" s="174">
        <v>0</v>
      </c>
    </row>
    <row r="14" spans="1:6" ht="12.75">
      <c r="A14" s="175">
        <v>11010000</v>
      </c>
      <c r="B14" s="24" t="s">
        <v>178</v>
      </c>
      <c r="C14" s="168">
        <f t="shared" si="0"/>
        <v>59348000</v>
      </c>
      <c r="D14" s="174">
        <v>59348000</v>
      </c>
      <c r="E14" s="174">
        <v>0</v>
      </c>
      <c r="F14" s="174">
        <v>0</v>
      </c>
    </row>
    <row r="15" spans="1:6" ht="38.25">
      <c r="A15" s="173">
        <v>11010100</v>
      </c>
      <c r="B15" s="172" t="s">
        <v>177</v>
      </c>
      <c r="C15" s="171">
        <f t="shared" si="0"/>
        <v>36632400</v>
      </c>
      <c r="D15" s="170">
        <v>36632400</v>
      </c>
      <c r="E15" s="170">
        <v>0</v>
      </c>
      <c r="F15" s="170">
        <v>0</v>
      </c>
    </row>
    <row r="16" spans="1:6" ht="63.75">
      <c r="A16" s="173">
        <v>11010200</v>
      </c>
      <c r="B16" s="172" t="s">
        <v>176</v>
      </c>
      <c r="C16" s="171">
        <f t="shared" si="0"/>
        <v>700000</v>
      </c>
      <c r="D16" s="170">
        <v>700000</v>
      </c>
      <c r="E16" s="170">
        <v>0</v>
      </c>
      <c r="F16" s="170">
        <v>0</v>
      </c>
    </row>
    <row r="17" spans="1:6" ht="38.25">
      <c r="A17" s="173">
        <v>11010400</v>
      </c>
      <c r="B17" s="172" t="s">
        <v>175</v>
      </c>
      <c r="C17" s="171">
        <f t="shared" si="0"/>
        <v>21910600</v>
      </c>
      <c r="D17" s="170">
        <v>21910600</v>
      </c>
      <c r="E17" s="170">
        <v>0</v>
      </c>
      <c r="F17" s="170">
        <v>0</v>
      </c>
    </row>
    <row r="18" spans="1:6" ht="38.25">
      <c r="A18" s="173">
        <v>11010500</v>
      </c>
      <c r="B18" s="172" t="s">
        <v>174</v>
      </c>
      <c r="C18" s="171">
        <f t="shared" si="0"/>
        <v>105000</v>
      </c>
      <c r="D18" s="170">
        <v>105000</v>
      </c>
      <c r="E18" s="170">
        <v>0</v>
      </c>
      <c r="F18" s="170">
        <v>0</v>
      </c>
    </row>
    <row r="19" spans="1:6" ht="25.5">
      <c r="A19" s="175">
        <v>13000000</v>
      </c>
      <c r="B19" s="24" t="s">
        <v>173</v>
      </c>
      <c r="C19" s="168">
        <f t="shared" si="0"/>
        <v>170770</v>
      </c>
      <c r="D19" s="174">
        <v>170770</v>
      </c>
      <c r="E19" s="174">
        <v>0</v>
      </c>
      <c r="F19" s="174">
        <v>0</v>
      </c>
    </row>
    <row r="20" spans="1:6" ht="25.5">
      <c r="A20" s="175">
        <v>13010000</v>
      </c>
      <c r="B20" s="24" t="s">
        <v>172</v>
      </c>
      <c r="C20" s="168">
        <f t="shared" si="0"/>
        <v>166740</v>
      </c>
      <c r="D20" s="174">
        <v>166740</v>
      </c>
      <c r="E20" s="174">
        <v>0</v>
      </c>
      <c r="F20" s="174">
        <v>0</v>
      </c>
    </row>
    <row r="21" spans="1:6" ht="51">
      <c r="A21" s="173">
        <v>13010100</v>
      </c>
      <c r="B21" s="172" t="s">
        <v>171</v>
      </c>
      <c r="C21" s="171">
        <f t="shared" si="0"/>
        <v>82220</v>
      </c>
      <c r="D21" s="170">
        <v>82220</v>
      </c>
      <c r="E21" s="170">
        <v>0</v>
      </c>
      <c r="F21" s="170">
        <v>0</v>
      </c>
    </row>
    <row r="22" spans="1:6" ht="63.75">
      <c r="A22" s="173">
        <v>13010200</v>
      </c>
      <c r="B22" s="172" t="s">
        <v>170</v>
      </c>
      <c r="C22" s="171">
        <f t="shared" si="0"/>
        <v>84520</v>
      </c>
      <c r="D22" s="170">
        <v>84520</v>
      </c>
      <c r="E22" s="170">
        <v>0</v>
      </c>
      <c r="F22" s="170">
        <v>0</v>
      </c>
    </row>
    <row r="23" spans="1:6" ht="25.5">
      <c r="A23" s="175">
        <v>13030000</v>
      </c>
      <c r="B23" s="24" t="s">
        <v>290</v>
      </c>
      <c r="C23" s="168">
        <f t="shared" si="0"/>
        <v>4030</v>
      </c>
      <c r="D23" s="174">
        <v>4030</v>
      </c>
      <c r="E23" s="174">
        <v>0</v>
      </c>
      <c r="F23" s="174">
        <v>0</v>
      </c>
    </row>
    <row r="24" spans="1:6" ht="38.25">
      <c r="A24" s="173">
        <v>13030100</v>
      </c>
      <c r="B24" s="172" t="s">
        <v>289</v>
      </c>
      <c r="C24" s="171">
        <f t="shared" si="0"/>
        <v>2380</v>
      </c>
      <c r="D24" s="170">
        <v>2380</v>
      </c>
      <c r="E24" s="170">
        <v>0</v>
      </c>
      <c r="F24" s="170">
        <v>0</v>
      </c>
    </row>
    <row r="25" spans="1:6" ht="25.5">
      <c r="A25" s="173">
        <v>13030800</v>
      </c>
      <c r="B25" s="172" t="s">
        <v>324</v>
      </c>
      <c r="C25" s="171">
        <f t="shared" si="0"/>
        <v>1400</v>
      </c>
      <c r="D25" s="170">
        <v>1400</v>
      </c>
      <c r="E25" s="170">
        <v>0</v>
      </c>
      <c r="F25" s="170">
        <v>0</v>
      </c>
    </row>
    <row r="26" spans="1:6" ht="25.5">
      <c r="A26" s="173">
        <v>13030900</v>
      </c>
      <c r="B26" s="172" t="s">
        <v>323</v>
      </c>
      <c r="C26" s="171">
        <f t="shared" si="0"/>
        <v>250</v>
      </c>
      <c r="D26" s="170">
        <v>250</v>
      </c>
      <c r="E26" s="170">
        <v>0</v>
      </c>
      <c r="F26" s="170">
        <v>0</v>
      </c>
    </row>
    <row r="27" spans="1:6" ht="12.75">
      <c r="A27" s="175">
        <v>14000000</v>
      </c>
      <c r="B27" s="24" t="s">
        <v>169</v>
      </c>
      <c r="C27" s="168">
        <f t="shared" si="0"/>
        <v>1410000</v>
      </c>
      <c r="D27" s="174">
        <v>1410000</v>
      </c>
      <c r="E27" s="174">
        <v>0</v>
      </c>
      <c r="F27" s="174">
        <v>0</v>
      </c>
    </row>
    <row r="28" spans="1:6" ht="25.5">
      <c r="A28" s="175">
        <v>14020000</v>
      </c>
      <c r="B28" s="24" t="s">
        <v>168</v>
      </c>
      <c r="C28" s="168">
        <f t="shared" si="0"/>
        <v>340000</v>
      </c>
      <c r="D28" s="174">
        <v>340000</v>
      </c>
      <c r="E28" s="174">
        <v>0</v>
      </c>
      <c r="F28" s="174">
        <v>0</v>
      </c>
    </row>
    <row r="29" spans="1:6" ht="12.75">
      <c r="A29" s="173">
        <v>14021900</v>
      </c>
      <c r="B29" s="172" t="s">
        <v>166</v>
      </c>
      <c r="C29" s="171">
        <f t="shared" si="0"/>
        <v>340000</v>
      </c>
      <c r="D29" s="170">
        <v>340000</v>
      </c>
      <c r="E29" s="170">
        <v>0</v>
      </c>
      <c r="F29" s="170">
        <v>0</v>
      </c>
    </row>
    <row r="30" spans="1:6" ht="38.25">
      <c r="A30" s="175">
        <v>14030000</v>
      </c>
      <c r="B30" s="24" t="s">
        <v>167</v>
      </c>
      <c r="C30" s="168">
        <f t="shared" si="0"/>
        <v>1070000</v>
      </c>
      <c r="D30" s="174">
        <v>1070000</v>
      </c>
      <c r="E30" s="174">
        <v>0</v>
      </c>
      <c r="F30" s="174">
        <v>0</v>
      </c>
    </row>
    <row r="31" spans="1:6" ht="12.75">
      <c r="A31" s="173">
        <v>14031900</v>
      </c>
      <c r="B31" s="172" t="s">
        <v>166</v>
      </c>
      <c r="C31" s="171">
        <f t="shared" si="0"/>
        <v>1070000</v>
      </c>
      <c r="D31" s="170">
        <v>1070000</v>
      </c>
      <c r="E31" s="170">
        <v>0</v>
      </c>
      <c r="F31" s="170">
        <v>0</v>
      </c>
    </row>
    <row r="32" spans="1:6" ht="38.25">
      <c r="A32" s="175">
        <v>18000000</v>
      </c>
      <c r="B32" s="24" t="s">
        <v>288</v>
      </c>
      <c r="C32" s="168">
        <f t="shared" si="0"/>
        <v>17633110</v>
      </c>
      <c r="D32" s="174">
        <v>17633110</v>
      </c>
      <c r="E32" s="174">
        <v>0</v>
      </c>
      <c r="F32" s="174">
        <v>0</v>
      </c>
    </row>
    <row r="33" spans="1:6" ht="12.75">
      <c r="A33" s="175">
        <v>18010000</v>
      </c>
      <c r="B33" s="24" t="s">
        <v>165</v>
      </c>
      <c r="C33" s="168">
        <f t="shared" si="0"/>
        <v>8620850</v>
      </c>
      <c r="D33" s="174">
        <v>8620850</v>
      </c>
      <c r="E33" s="174">
        <v>0</v>
      </c>
      <c r="F33" s="174">
        <v>0</v>
      </c>
    </row>
    <row r="34" spans="1:6" ht="51">
      <c r="A34" s="173">
        <v>18010100</v>
      </c>
      <c r="B34" s="172" t="s">
        <v>164</v>
      </c>
      <c r="C34" s="171">
        <f t="shared" si="0"/>
        <v>3100</v>
      </c>
      <c r="D34" s="170">
        <v>3100</v>
      </c>
      <c r="E34" s="170">
        <v>0</v>
      </c>
      <c r="F34" s="170">
        <v>0</v>
      </c>
    </row>
    <row r="35" spans="1:6" ht="51">
      <c r="A35" s="173">
        <v>18010200</v>
      </c>
      <c r="B35" s="172" t="s">
        <v>163</v>
      </c>
      <c r="C35" s="171">
        <f t="shared" si="0"/>
        <v>4800</v>
      </c>
      <c r="D35" s="170">
        <v>4800</v>
      </c>
      <c r="E35" s="170">
        <v>0</v>
      </c>
      <c r="F35" s="170">
        <v>0</v>
      </c>
    </row>
    <row r="36" spans="1:6" ht="51">
      <c r="A36" s="173">
        <v>18010300</v>
      </c>
      <c r="B36" s="172" t="s">
        <v>162</v>
      </c>
      <c r="C36" s="171">
        <f t="shared" si="0"/>
        <v>22800</v>
      </c>
      <c r="D36" s="170">
        <v>22800</v>
      </c>
      <c r="E36" s="170">
        <v>0</v>
      </c>
      <c r="F36" s="170">
        <v>0</v>
      </c>
    </row>
    <row r="37" spans="1:6" ht="51">
      <c r="A37" s="173">
        <v>18010400</v>
      </c>
      <c r="B37" s="172" t="s">
        <v>161</v>
      </c>
      <c r="C37" s="171">
        <f t="shared" si="0"/>
        <v>95150</v>
      </c>
      <c r="D37" s="170">
        <v>95150</v>
      </c>
      <c r="E37" s="170">
        <v>0</v>
      </c>
      <c r="F37" s="170">
        <v>0</v>
      </c>
    </row>
    <row r="38" spans="1:6" ht="12.75">
      <c r="A38" s="173">
        <v>18010500</v>
      </c>
      <c r="B38" s="172" t="s">
        <v>160</v>
      </c>
      <c r="C38" s="171">
        <f t="shared" si="0"/>
        <v>358800</v>
      </c>
      <c r="D38" s="170">
        <v>358800</v>
      </c>
      <c r="E38" s="170">
        <v>0</v>
      </c>
      <c r="F38" s="170">
        <v>0</v>
      </c>
    </row>
    <row r="39" spans="1:6" ht="12.75">
      <c r="A39" s="173">
        <v>18010600</v>
      </c>
      <c r="B39" s="172" t="s">
        <v>159</v>
      </c>
      <c r="C39" s="171">
        <f t="shared" si="0"/>
        <v>6300000</v>
      </c>
      <c r="D39" s="170">
        <v>6300000</v>
      </c>
      <c r="E39" s="170">
        <v>0</v>
      </c>
      <c r="F39" s="170">
        <v>0</v>
      </c>
    </row>
    <row r="40" spans="1:6" ht="12.75">
      <c r="A40" s="173">
        <v>18010700</v>
      </c>
      <c r="B40" s="172" t="s">
        <v>158</v>
      </c>
      <c r="C40" s="171">
        <f t="shared" si="0"/>
        <v>1244500</v>
      </c>
      <c r="D40" s="170">
        <v>1244500</v>
      </c>
      <c r="E40" s="170">
        <v>0</v>
      </c>
      <c r="F40" s="170">
        <v>0</v>
      </c>
    </row>
    <row r="41" spans="1:6" ht="12.75">
      <c r="A41" s="173">
        <v>18010900</v>
      </c>
      <c r="B41" s="172" t="s">
        <v>157</v>
      </c>
      <c r="C41" s="171">
        <f t="shared" si="0"/>
        <v>591700</v>
      </c>
      <c r="D41" s="170">
        <v>591700</v>
      </c>
      <c r="E41" s="170">
        <v>0</v>
      </c>
      <c r="F41" s="170">
        <v>0</v>
      </c>
    </row>
    <row r="42" spans="1:6" ht="12.75">
      <c r="A42" s="175">
        <v>18050000</v>
      </c>
      <c r="B42" s="24" t="s">
        <v>156</v>
      </c>
      <c r="C42" s="168">
        <f t="shared" si="0"/>
        <v>9012260</v>
      </c>
      <c r="D42" s="174">
        <v>9012260</v>
      </c>
      <c r="E42" s="174">
        <v>0</v>
      </c>
      <c r="F42" s="174">
        <v>0</v>
      </c>
    </row>
    <row r="43" spans="1:6" ht="12.75">
      <c r="A43" s="173">
        <v>18050300</v>
      </c>
      <c r="B43" s="172" t="s">
        <v>155</v>
      </c>
      <c r="C43" s="171">
        <f t="shared" si="0"/>
        <v>85600</v>
      </c>
      <c r="D43" s="170">
        <v>85600</v>
      </c>
      <c r="E43" s="170">
        <v>0</v>
      </c>
      <c r="F43" s="170">
        <v>0</v>
      </c>
    </row>
    <row r="44" spans="1:6" ht="12.75">
      <c r="A44" s="173">
        <v>18050400</v>
      </c>
      <c r="B44" s="172" t="s">
        <v>154</v>
      </c>
      <c r="C44" s="171">
        <f aca="true" t="shared" si="1" ref="C44:C75">D44+E44</f>
        <v>2126660</v>
      </c>
      <c r="D44" s="170">
        <v>2126660</v>
      </c>
      <c r="E44" s="170">
        <v>0</v>
      </c>
      <c r="F44" s="170">
        <v>0</v>
      </c>
    </row>
    <row r="45" spans="1:6" ht="63.75">
      <c r="A45" s="173">
        <v>18050500</v>
      </c>
      <c r="B45" s="172" t="s">
        <v>153</v>
      </c>
      <c r="C45" s="171">
        <f t="shared" si="1"/>
        <v>6800000</v>
      </c>
      <c r="D45" s="170">
        <v>6800000</v>
      </c>
      <c r="E45" s="170">
        <v>0</v>
      </c>
      <c r="F45" s="170">
        <v>0</v>
      </c>
    </row>
    <row r="46" spans="1:6" ht="12.75">
      <c r="A46" s="175">
        <v>19000000</v>
      </c>
      <c r="B46" s="24" t="s">
        <v>152</v>
      </c>
      <c r="C46" s="168">
        <f t="shared" si="1"/>
        <v>53500</v>
      </c>
      <c r="D46" s="174">
        <v>0</v>
      </c>
      <c r="E46" s="174">
        <v>53500</v>
      </c>
      <c r="F46" s="174">
        <v>0</v>
      </c>
    </row>
    <row r="47" spans="1:6" ht="12.75">
      <c r="A47" s="175">
        <v>19010000</v>
      </c>
      <c r="B47" s="24" t="s">
        <v>151</v>
      </c>
      <c r="C47" s="168">
        <f t="shared" si="1"/>
        <v>53500</v>
      </c>
      <c r="D47" s="174">
        <v>0</v>
      </c>
      <c r="E47" s="174">
        <v>53500</v>
      </c>
      <c r="F47" s="174">
        <v>0</v>
      </c>
    </row>
    <row r="48" spans="1:6" ht="63.75">
      <c r="A48" s="173">
        <v>19010100</v>
      </c>
      <c r="B48" s="172" t="s">
        <v>150</v>
      </c>
      <c r="C48" s="171">
        <f t="shared" si="1"/>
        <v>47200</v>
      </c>
      <c r="D48" s="170">
        <v>0</v>
      </c>
      <c r="E48" s="170">
        <v>47200</v>
      </c>
      <c r="F48" s="170">
        <v>0</v>
      </c>
    </row>
    <row r="49" spans="1:6" ht="51">
      <c r="A49" s="173">
        <v>19010300</v>
      </c>
      <c r="B49" s="172" t="s">
        <v>149</v>
      </c>
      <c r="C49" s="171">
        <f t="shared" si="1"/>
        <v>6300</v>
      </c>
      <c r="D49" s="170">
        <v>0</v>
      </c>
      <c r="E49" s="170">
        <v>6300</v>
      </c>
      <c r="F49" s="170">
        <v>0</v>
      </c>
    </row>
    <row r="50" spans="1:6" ht="12.75">
      <c r="A50" s="175">
        <v>20000000</v>
      </c>
      <c r="B50" s="24" t="s">
        <v>148</v>
      </c>
      <c r="C50" s="168">
        <f t="shared" si="1"/>
        <v>3469560</v>
      </c>
      <c r="D50" s="174">
        <v>1462760</v>
      </c>
      <c r="E50" s="174">
        <v>2006800</v>
      </c>
      <c r="F50" s="174">
        <v>0</v>
      </c>
    </row>
    <row r="51" spans="1:6" ht="25.5">
      <c r="A51" s="175">
        <v>21000000</v>
      </c>
      <c r="B51" s="24" t="s">
        <v>147</v>
      </c>
      <c r="C51" s="168">
        <f t="shared" si="1"/>
        <v>71200</v>
      </c>
      <c r="D51" s="174">
        <v>71200</v>
      </c>
      <c r="E51" s="174">
        <v>0</v>
      </c>
      <c r="F51" s="174">
        <v>0</v>
      </c>
    </row>
    <row r="52" spans="1:6" ht="12.75">
      <c r="A52" s="175">
        <v>21080000</v>
      </c>
      <c r="B52" s="24" t="s">
        <v>135</v>
      </c>
      <c r="C52" s="168">
        <f t="shared" si="1"/>
        <v>71200</v>
      </c>
      <c r="D52" s="174">
        <v>71200</v>
      </c>
      <c r="E52" s="174">
        <v>0</v>
      </c>
      <c r="F52" s="174">
        <v>0</v>
      </c>
    </row>
    <row r="53" spans="1:6" ht="12.75">
      <c r="A53" s="173">
        <v>21081100</v>
      </c>
      <c r="B53" s="172" t="s">
        <v>146</v>
      </c>
      <c r="C53" s="171">
        <f t="shared" si="1"/>
        <v>20200</v>
      </c>
      <c r="D53" s="170">
        <v>20200</v>
      </c>
      <c r="E53" s="170">
        <v>0</v>
      </c>
      <c r="F53" s="170">
        <v>0</v>
      </c>
    </row>
    <row r="54" spans="1:6" ht="51">
      <c r="A54" s="173">
        <v>21081500</v>
      </c>
      <c r="B54" s="172" t="s">
        <v>322</v>
      </c>
      <c r="C54" s="171">
        <f t="shared" si="1"/>
        <v>51000</v>
      </c>
      <c r="D54" s="170">
        <v>51000</v>
      </c>
      <c r="E54" s="170">
        <v>0</v>
      </c>
      <c r="F54" s="170">
        <v>0</v>
      </c>
    </row>
    <row r="55" spans="1:6" ht="25.5">
      <c r="A55" s="175">
        <v>22000000</v>
      </c>
      <c r="B55" s="24" t="s">
        <v>145</v>
      </c>
      <c r="C55" s="168">
        <f t="shared" si="1"/>
        <v>1390000</v>
      </c>
      <c r="D55" s="174">
        <v>1390000</v>
      </c>
      <c r="E55" s="174">
        <v>0</v>
      </c>
      <c r="F55" s="174">
        <v>0</v>
      </c>
    </row>
    <row r="56" spans="1:6" ht="12.75">
      <c r="A56" s="175">
        <v>22010000</v>
      </c>
      <c r="B56" s="24" t="s">
        <v>144</v>
      </c>
      <c r="C56" s="168">
        <f t="shared" si="1"/>
        <v>1116600</v>
      </c>
      <c r="D56" s="174">
        <v>1116600</v>
      </c>
      <c r="E56" s="174">
        <v>0</v>
      </c>
      <c r="F56" s="174">
        <v>0</v>
      </c>
    </row>
    <row r="57" spans="1:6" ht="38.25">
      <c r="A57" s="173">
        <v>22010300</v>
      </c>
      <c r="B57" s="172" t="s">
        <v>143</v>
      </c>
      <c r="C57" s="171">
        <f t="shared" si="1"/>
        <v>7490</v>
      </c>
      <c r="D57" s="170">
        <v>7490</v>
      </c>
      <c r="E57" s="170">
        <v>0</v>
      </c>
      <c r="F57" s="170">
        <v>0</v>
      </c>
    </row>
    <row r="58" spans="1:6" ht="25.5">
      <c r="A58" s="173">
        <v>22012500</v>
      </c>
      <c r="B58" s="172" t="s">
        <v>142</v>
      </c>
      <c r="C58" s="171">
        <f t="shared" si="1"/>
        <v>159110</v>
      </c>
      <c r="D58" s="170">
        <v>159110</v>
      </c>
      <c r="E58" s="170">
        <v>0</v>
      </c>
      <c r="F58" s="170">
        <v>0</v>
      </c>
    </row>
    <row r="59" spans="1:6" ht="38.25">
      <c r="A59" s="173">
        <v>22012600</v>
      </c>
      <c r="B59" s="172" t="s">
        <v>141</v>
      </c>
      <c r="C59" s="171">
        <f t="shared" si="1"/>
        <v>950000</v>
      </c>
      <c r="D59" s="170">
        <v>950000</v>
      </c>
      <c r="E59" s="170">
        <v>0</v>
      </c>
      <c r="F59" s="170">
        <v>0</v>
      </c>
    </row>
    <row r="60" spans="1:6" ht="38.25">
      <c r="A60" s="175">
        <v>22080000</v>
      </c>
      <c r="B60" s="24" t="s">
        <v>140</v>
      </c>
      <c r="C60" s="168">
        <f t="shared" si="1"/>
        <v>192000</v>
      </c>
      <c r="D60" s="174">
        <v>192000</v>
      </c>
      <c r="E60" s="174">
        <v>0</v>
      </c>
      <c r="F60" s="174">
        <v>0</v>
      </c>
    </row>
    <row r="61" spans="1:6" ht="38.25">
      <c r="A61" s="173">
        <v>22080400</v>
      </c>
      <c r="B61" s="172" t="s">
        <v>296</v>
      </c>
      <c r="C61" s="171">
        <f t="shared" si="1"/>
        <v>192000</v>
      </c>
      <c r="D61" s="170">
        <v>192000</v>
      </c>
      <c r="E61" s="170">
        <v>0</v>
      </c>
      <c r="F61" s="170">
        <v>0</v>
      </c>
    </row>
    <row r="62" spans="1:6" ht="12.75">
      <c r="A62" s="175">
        <v>22090000</v>
      </c>
      <c r="B62" s="24" t="s">
        <v>139</v>
      </c>
      <c r="C62" s="168">
        <f t="shared" si="1"/>
        <v>81400</v>
      </c>
      <c r="D62" s="174">
        <v>81400</v>
      </c>
      <c r="E62" s="174">
        <v>0</v>
      </c>
      <c r="F62" s="174">
        <v>0</v>
      </c>
    </row>
    <row r="63" spans="1:6" ht="51">
      <c r="A63" s="173">
        <v>22090100</v>
      </c>
      <c r="B63" s="172" t="s">
        <v>138</v>
      </c>
      <c r="C63" s="171">
        <f t="shared" si="1"/>
        <v>79400</v>
      </c>
      <c r="D63" s="170">
        <v>79400</v>
      </c>
      <c r="E63" s="170">
        <v>0</v>
      </c>
      <c r="F63" s="170">
        <v>0</v>
      </c>
    </row>
    <row r="64" spans="1:6" ht="38.25">
      <c r="A64" s="173">
        <v>22090400</v>
      </c>
      <c r="B64" s="172" t="s">
        <v>137</v>
      </c>
      <c r="C64" s="171">
        <f t="shared" si="1"/>
        <v>2000</v>
      </c>
      <c r="D64" s="170">
        <v>2000</v>
      </c>
      <c r="E64" s="170">
        <v>0</v>
      </c>
      <c r="F64" s="170">
        <v>0</v>
      </c>
    </row>
    <row r="65" spans="1:6" ht="12.75">
      <c r="A65" s="175">
        <v>24000000</v>
      </c>
      <c r="B65" s="24" t="s">
        <v>136</v>
      </c>
      <c r="C65" s="168">
        <f t="shared" si="1"/>
        <v>2560</v>
      </c>
      <c r="D65" s="174">
        <v>1560</v>
      </c>
      <c r="E65" s="174">
        <v>1000</v>
      </c>
      <c r="F65" s="174">
        <v>0</v>
      </c>
    </row>
    <row r="66" spans="1:6" ht="12.75">
      <c r="A66" s="175">
        <v>24060000</v>
      </c>
      <c r="B66" s="24" t="s">
        <v>135</v>
      </c>
      <c r="C66" s="168">
        <f t="shared" si="1"/>
        <v>2560</v>
      </c>
      <c r="D66" s="174">
        <v>1560</v>
      </c>
      <c r="E66" s="174">
        <v>1000</v>
      </c>
      <c r="F66" s="174">
        <v>0</v>
      </c>
    </row>
    <row r="67" spans="1:6" ht="12.75">
      <c r="A67" s="173">
        <v>24060300</v>
      </c>
      <c r="B67" s="172" t="s">
        <v>135</v>
      </c>
      <c r="C67" s="171">
        <f t="shared" si="1"/>
        <v>1560</v>
      </c>
      <c r="D67" s="170">
        <v>1560</v>
      </c>
      <c r="E67" s="170">
        <v>0</v>
      </c>
      <c r="F67" s="170">
        <v>0</v>
      </c>
    </row>
    <row r="68" spans="1:6" ht="51">
      <c r="A68" s="173">
        <v>24062100</v>
      </c>
      <c r="B68" s="172" t="s">
        <v>321</v>
      </c>
      <c r="C68" s="171">
        <f t="shared" si="1"/>
        <v>1000</v>
      </c>
      <c r="D68" s="170">
        <v>0</v>
      </c>
      <c r="E68" s="170">
        <v>1000</v>
      </c>
      <c r="F68" s="170">
        <v>0</v>
      </c>
    </row>
    <row r="69" spans="1:6" ht="12.75">
      <c r="A69" s="175">
        <v>25000000</v>
      </c>
      <c r="B69" s="24" t="s">
        <v>134</v>
      </c>
      <c r="C69" s="168">
        <f t="shared" si="1"/>
        <v>2005800</v>
      </c>
      <c r="D69" s="174">
        <v>0</v>
      </c>
      <c r="E69" s="174">
        <v>2005800</v>
      </c>
      <c r="F69" s="174">
        <v>0</v>
      </c>
    </row>
    <row r="70" spans="1:6" ht="38.25">
      <c r="A70" s="175">
        <v>25010000</v>
      </c>
      <c r="B70" s="24" t="s">
        <v>133</v>
      </c>
      <c r="C70" s="168">
        <f t="shared" si="1"/>
        <v>1505800</v>
      </c>
      <c r="D70" s="174">
        <v>0</v>
      </c>
      <c r="E70" s="174">
        <v>1505800</v>
      </c>
      <c r="F70" s="174">
        <v>0</v>
      </c>
    </row>
    <row r="71" spans="1:6" ht="25.5">
      <c r="A71" s="173">
        <v>25010100</v>
      </c>
      <c r="B71" s="172" t="s">
        <v>132</v>
      </c>
      <c r="C71" s="171">
        <f t="shared" si="1"/>
        <v>710000</v>
      </c>
      <c r="D71" s="170">
        <v>0</v>
      </c>
      <c r="E71" s="170">
        <v>710000</v>
      </c>
      <c r="F71" s="170">
        <v>0</v>
      </c>
    </row>
    <row r="72" spans="1:6" ht="25.5">
      <c r="A72" s="173">
        <v>25010200</v>
      </c>
      <c r="B72" s="172" t="s">
        <v>131</v>
      </c>
      <c r="C72" s="171">
        <f t="shared" si="1"/>
        <v>495800</v>
      </c>
      <c r="D72" s="170">
        <v>0</v>
      </c>
      <c r="E72" s="170">
        <v>495800</v>
      </c>
      <c r="F72" s="170">
        <v>0</v>
      </c>
    </row>
    <row r="73" spans="1:6" ht="51">
      <c r="A73" s="173">
        <v>25010300</v>
      </c>
      <c r="B73" s="172" t="s">
        <v>130</v>
      </c>
      <c r="C73" s="171">
        <f t="shared" si="1"/>
        <v>300000</v>
      </c>
      <c r="D73" s="170">
        <v>0</v>
      </c>
      <c r="E73" s="170">
        <v>300000</v>
      </c>
      <c r="F73" s="170">
        <v>0</v>
      </c>
    </row>
    <row r="74" spans="1:6" ht="25.5">
      <c r="A74" s="175">
        <v>25020000</v>
      </c>
      <c r="B74" s="24" t="s">
        <v>129</v>
      </c>
      <c r="C74" s="168">
        <f t="shared" si="1"/>
        <v>500000</v>
      </c>
      <c r="D74" s="174">
        <v>0</v>
      </c>
      <c r="E74" s="174">
        <v>500000</v>
      </c>
      <c r="F74" s="174">
        <v>0</v>
      </c>
    </row>
    <row r="75" spans="1:6" ht="89.25">
      <c r="A75" s="173">
        <v>25020200</v>
      </c>
      <c r="B75" s="172" t="s">
        <v>128</v>
      </c>
      <c r="C75" s="171">
        <f t="shared" si="1"/>
        <v>500000</v>
      </c>
      <c r="D75" s="170">
        <v>0</v>
      </c>
      <c r="E75" s="170">
        <v>500000</v>
      </c>
      <c r="F75" s="170">
        <v>0</v>
      </c>
    </row>
    <row r="76" spans="1:6" ht="25.5">
      <c r="A76" s="186"/>
      <c r="B76" s="23" t="s">
        <v>127</v>
      </c>
      <c r="C76" s="168">
        <f aca="true" t="shared" si="2" ref="C76:C84">D76+E76</f>
        <v>82084940</v>
      </c>
      <c r="D76" s="168">
        <v>80024640</v>
      </c>
      <c r="E76" s="168">
        <v>2060300</v>
      </c>
      <c r="F76" s="168">
        <v>0</v>
      </c>
    </row>
    <row r="77" spans="1:6" ht="12.75">
      <c r="A77" s="175">
        <v>40000000</v>
      </c>
      <c r="B77" s="24" t="s">
        <v>126</v>
      </c>
      <c r="C77" s="168">
        <f t="shared" si="2"/>
        <v>29258700</v>
      </c>
      <c r="D77" s="174">
        <v>29258700</v>
      </c>
      <c r="E77" s="174">
        <v>0</v>
      </c>
      <c r="F77" s="174">
        <v>0</v>
      </c>
    </row>
    <row r="78" spans="1:6" ht="12.75">
      <c r="A78" s="175">
        <v>41000000</v>
      </c>
      <c r="B78" s="24" t="s">
        <v>125</v>
      </c>
      <c r="C78" s="168">
        <f t="shared" si="2"/>
        <v>29258700</v>
      </c>
      <c r="D78" s="174">
        <v>29258700</v>
      </c>
      <c r="E78" s="174">
        <v>0</v>
      </c>
      <c r="F78" s="174">
        <v>0</v>
      </c>
    </row>
    <row r="79" spans="1:6" ht="25.5">
      <c r="A79" s="175">
        <v>41030000</v>
      </c>
      <c r="B79" s="24" t="s">
        <v>124</v>
      </c>
      <c r="C79" s="168">
        <f t="shared" si="2"/>
        <v>29168200</v>
      </c>
      <c r="D79" s="174">
        <v>29168200</v>
      </c>
      <c r="E79" s="174">
        <v>0</v>
      </c>
      <c r="F79" s="174">
        <v>0</v>
      </c>
    </row>
    <row r="80" spans="1:6" ht="25.5">
      <c r="A80" s="173">
        <v>41033900</v>
      </c>
      <c r="B80" s="172" t="s">
        <v>123</v>
      </c>
      <c r="C80" s="171">
        <f t="shared" si="2"/>
        <v>29168200</v>
      </c>
      <c r="D80" s="170">
        <v>29168200</v>
      </c>
      <c r="E80" s="170">
        <v>0</v>
      </c>
      <c r="F80" s="170">
        <v>0</v>
      </c>
    </row>
    <row r="81" spans="1:6" ht="25.5">
      <c r="A81" s="175">
        <v>41050000</v>
      </c>
      <c r="B81" s="24" t="s">
        <v>122</v>
      </c>
      <c r="C81" s="168">
        <f t="shared" si="2"/>
        <v>90500</v>
      </c>
      <c r="D81" s="174">
        <v>90500</v>
      </c>
      <c r="E81" s="174">
        <v>0</v>
      </c>
      <c r="F81" s="174">
        <v>0</v>
      </c>
    </row>
    <row r="82" spans="1:6" ht="51">
      <c r="A82" s="173">
        <v>41051200</v>
      </c>
      <c r="B82" s="172" t="s">
        <v>341</v>
      </c>
      <c r="C82" s="171">
        <f t="shared" si="2"/>
        <v>61700</v>
      </c>
      <c r="D82" s="170">
        <v>61700</v>
      </c>
      <c r="E82" s="170">
        <v>0</v>
      </c>
      <c r="F82" s="170">
        <v>0</v>
      </c>
    </row>
    <row r="83" spans="1:6" ht="12.75">
      <c r="A83" s="173">
        <v>41053900</v>
      </c>
      <c r="B83" s="172" t="s">
        <v>121</v>
      </c>
      <c r="C83" s="171">
        <f t="shared" si="2"/>
        <v>28800</v>
      </c>
      <c r="D83" s="170">
        <v>28800</v>
      </c>
      <c r="E83" s="170">
        <v>0</v>
      </c>
      <c r="F83" s="170">
        <v>0</v>
      </c>
    </row>
    <row r="84" spans="1:6" ht="12.75">
      <c r="A84" s="169" t="s">
        <v>65</v>
      </c>
      <c r="B84" s="23" t="s">
        <v>120</v>
      </c>
      <c r="C84" s="168">
        <f t="shared" si="2"/>
        <v>111343640</v>
      </c>
      <c r="D84" s="168">
        <v>109283340</v>
      </c>
      <c r="E84" s="168">
        <v>2060300</v>
      </c>
      <c r="F84" s="168">
        <v>0</v>
      </c>
    </row>
    <row r="87" spans="2:6" ht="12.75">
      <c r="B87" s="22" t="s">
        <v>301</v>
      </c>
      <c r="F87" s="22" t="s">
        <v>411</v>
      </c>
    </row>
  </sheetData>
  <sheetProtection/>
  <mergeCells count="9">
    <mergeCell ref="D2:H2"/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D2" sqref="D2:H4"/>
    </sheetView>
  </sheetViews>
  <sheetFormatPr defaultColWidth="9.00390625" defaultRowHeight="12.75"/>
  <cols>
    <col min="1" max="1" width="11.25390625" style="13" customWidth="1"/>
    <col min="2" max="2" width="41.00390625" style="13" customWidth="1"/>
    <col min="3" max="3" width="14.75390625" style="13" customWidth="1"/>
    <col min="4" max="6" width="14.125" style="13" customWidth="1"/>
    <col min="7" max="16384" width="9.125" style="13" customWidth="1"/>
  </cols>
  <sheetData>
    <row r="1" ht="12.75">
      <c r="D1" s="13" t="s">
        <v>193</v>
      </c>
    </row>
    <row r="2" spans="4:8" ht="12.75">
      <c r="D2" s="194" t="s">
        <v>420</v>
      </c>
      <c r="E2" s="194"/>
      <c r="F2" s="194"/>
      <c r="G2" s="194"/>
      <c r="H2" s="194"/>
    </row>
    <row r="3" spans="4:8" ht="12.75">
      <c r="D3" s="36" t="s">
        <v>291</v>
      </c>
      <c r="E3" s="36"/>
      <c r="F3" s="36"/>
      <c r="G3" s="36"/>
      <c r="H3" s="36"/>
    </row>
    <row r="4" spans="4:8" ht="12.75">
      <c r="D4" s="36" t="s">
        <v>421</v>
      </c>
      <c r="E4" s="36"/>
      <c r="F4" s="36"/>
      <c r="G4" s="36"/>
      <c r="H4" s="36"/>
    </row>
    <row r="5" spans="1:6" ht="25.5" customHeight="1">
      <c r="A5" s="195" t="s">
        <v>326</v>
      </c>
      <c r="B5" s="196"/>
      <c r="C5" s="196"/>
      <c r="D5" s="196"/>
      <c r="E5" s="196"/>
      <c r="F5" s="196"/>
    </row>
    <row r="6" spans="1:6" ht="25.5" customHeight="1">
      <c r="A6" s="31" t="s">
        <v>183</v>
      </c>
      <c r="B6" s="191"/>
      <c r="C6" s="191"/>
      <c r="D6" s="191"/>
      <c r="E6" s="191"/>
      <c r="F6" s="191"/>
    </row>
    <row r="7" spans="1:6" ht="12.75">
      <c r="A7" s="25" t="s">
        <v>71</v>
      </c>
      <c r="F7" s="17" t="s">
        <v>56</v>
      </c>
    </row>
    <row r="8" spans="1:6" ht="12.75">
      <c r="A8" s="197" t="s">
        <v>182</v>
      </c>
      <c r="B8" s="197" t="s">
        <v>192</v>
      </c>
      <c r="C8" s="198" t="s">
        <v>62</v>
      </c>
      <c r="D8" s="197" t="s">
        <v>0</v>
      </c>
      <c r="E8" s="197" t="s">
        <v>1</v>
      </c>
      <c r="F8" s="197"/>
    </row>
    <row r="9" spans="1:6" ht="12.75">
      <c r="A9" s="197"/>
      <c r="B9" s="197"/>
      <c r="C9" s="197"/>
      <c r="D9" s="197"/>
      <c r="E9" s="197" t="s">
        <v>57</v>
      </c>
      <c r="F9" s="197" t="s">
        <v>63</v>
      </c>
    </row>
    <row r="10" spans="1:6" ht="12.75">
      <c r="A10" s="197"/>
      <c r="B10" s="197"/>
      <c r="C10" s="197"/>
      <c r="D10" s="197"/>
      <c r="E10" s="197"/>
      <c r="F10" s="197"/>
    </row>
    <row r="11" spans="1:6" ht="12.75">
      <c r="A11" s="192">
        <v>1</v>
      </c>
      <c r="B11" s="192">
        <v>2</v>
      </c>
      <c r="C11" s="193">
        <v>3</v>
      </c>
      <c r="D11" s="192">
        <v>4</v>
      </c>
      <c r="E11" s="192">
        <v>5</v>
      </c>
      <c r="F11" s="192">
        <v>6</v>
      </c>
    </row>
    <row r="12" spans="1:6" ht="21" customHeight="1">
      <c r="A12" s="200" t="s">
        <v>191</v>
      </c>
      <c r="B12" s="201"/>
      <c r="C12" s="201"/>
      <c r="D12" s="201"/>
      <c r="E12" s="201"/>
      <c r="F12" s="202"/>
    </row>
    <row r="13" spans="1:6" ht="12.75">
      <c r="A13" s="175">
        <v>200000</v>
      </c>
      <c r="B13" s="24" t="s">
        <v>190</v>
      </c>
      <c r="C13" s="168">
        <f aca="true" t="shared" si="0" ref="C13:C20">D13+E13</f>
        <v>4495243.06</v>
      </c>
      <c r="D13" s="174">
        <v>3621592.7799999993</v>
      </c>
      <c r="E13" s="174">
        <v>873650.28</v>
      </c>
      <c r="F13" s="174">
        <v>800900</v>
      </c>
    </row>
    <row r="14" spans="1:6" ht="12.75">
      <c r="A14" s="175">
        <v>203000</v>
      </c>
      <c r="B14" s="24" t="s">
        <v>392</v>
      </c>
      <c r="C14" s="168">
        <f t="shared" si="0"/>
        <v>0</v>
      </c>
      <c r="D14" s="174">
        <v>0</v>
      </c>
      <c r="E14" s="174">
        <v>0</v>
      </c>
      <c r="F14" s="174">
        <v>0</v>
      </c>
    </row>
    <row r="15" spans="1:6" ht="12.75">
      <c r="A15" s="173">
        <v>203410</v>
      </c>
      <c r="B15" s="172" t="s">
        <v>391</v>
      </c>
      <c r="C15" s="171">
        <f t="shared" si="0"/>
        <v>16973268</v>
      </c>
      <c r="D15" s="170">
        <v>16973268</v>
      </c>
      <c r="E15" s="170">
        <v>0</v>
      </c>
      <c r="F15" s="170">
        <v>0</v>
      </c>
    </row>
    <row r="16" spans="1:6" ht="12.75">
      <c r="A16" s="173">
        <v>203420</v>
      </c>
      <c r="B16" s="172" t="s">
        <v>390</v>
      </c>
      <c r="C16" s="171">
        <f t="shared" si="0"/>
        <v>-16973268</v>
      </c>
      <c r="D16" s="170">
        <v>-16973268</v>
      </c>
      <c r="E16" s="170">
        <v>0</v>
      </c>
      <c r="F16" s="170">
        <v>0</v>
      </c>
    </row>
    <row r="17" spans="1:6" ht="25.5">
      <c r="A17" s="175">
        <v>208000</v>
      </c>
      <c r="B17" s="24" t="s">
        <v>189</v>
      </c>
      <c r="C17" s="168">
        <f t="shared" si="0"/>
        <v>4495243.06</v>
      </c>
      <c r="D17" s="174">
        <v>3621592.7799999993</v>
      </c>
      <c r="E17" s="174">
        <v>873650.28</v>
      </c>
      <c r="F17" s="174">
        <v>800900</v>
      </c>
    </row>
    <row r="18" spans="1:6" ht="12.75">
      <c r="A18" s="173">
        <v>208100</v>
      </c>
      <c r="B18" s="172" t="s">
        <v>362</v>
      </c>
      <c r="C18" s="171">
        <f t="shared" si="0"/>
        <v>4495243.06</v>
      </c>
      <c r="D18" s="170">
        <v>4357992.779999999</v>
      </c>
      <c r="E18" s="170">
        <v>137250.28</v>
      </c>
      <c r="F18" s="170">
        <v>64500</v>
      </c>
    </row>
    <row r="19" spans="1:6" ht="38.25">
      <c r="A19" s="173">
        <v>208400</v>
      </c>
      <c r="B19" s="172" t="s">
        <v>376</v>
      </c>
      <c r="C19" s="171">
        <f t="shared" si="0"/>
        <v>0</v>
      </c>
      <c r="D19" s="170">
        <v>-736400</v>
      </c>
      <c r="E19" s="170">
        <v>736400</v>
      </c>
      <c r="F19" s="170">
        <v>736400</v>
      </c>
    </row>
    <row r="20" spans="1:6" ht="12.75">
      <c r="A20" s="169" t="s">
        <v>65</v>
      </c>
      <c r="B20" s="23" t="s">
        <v>185</v>
      </c>
      <c r="C20" s="168">
        <f t="shared" si="0"/>
        <v>4495243.06</v>
      </c>
      <c r="D20" s="168">
        <v>3621592.7799999993</v>
      </c>
      <c r="E20" s="168">
        <v>873650.28</v>
      </c>
      <c r="F20" s="168">
        <v>800900</v>
      </c>
    </row>
    <row r="21" spans="1:6" ht="21" customHeight="1">
      <c r="A21" s="200" t="s">
        <v>188</v>
      </c>
      <c r="B21" s="201"/>
      <c r="C21" s="201"/>
      <c r="D21" s="201"/>
      <c r="E21" s="201"/>
      <c r="F21" s="202"/>
    </row>
    <row r="22" spans="1:6" ht="12.75">
      <c r="A22" s="175">
        <v>600000</v>
      </c>
      <c r="B22" s="24" t="s">
        <v>187</v>
      </c>
      <c r="C22" s="168">
        <f aca="true" t="shared" si="1" ref="C22:C28">D22+E22</f>
        <v>4495243.06</v>
      </c>
      <c r="D22" s="174">
        <v>3621592.7799999993</v>
      </c>
      <c r="E22" s="174">
        <v>873650.28</v>
      </c>
      <c r="F22" s="174">
        <v>800900</v>
      </c>
    </row>
    <row r="23" spans="1:6" ht="12.75">
      <c r="A23" s="175">
        <v>602000</v>
      </c>
      <c r="B23" s="24" t="s">
        <v>186</v>
      </c>
      <c r="C23" s="168">
        <f t="shared" si="1"/>
        <v>4495243.06</v>
      </c>
      <c r="D23" s="174">
        <v>3621592.7799999993</v>
      </c>
      <c r="E23" s="174">
        <v>873650.28</v>
      </c>
      <c r="F23" s="174">
        <v>800900</v>
      </c>
    </row>
    <row r="24" spans="1:6" ht="12.75">
      <c r="A24" s="173">
        <v>602100</v>
      </c>
      <c r="B24" s="172" t="s">
        <v>362</v>
      </c>
      <c r="C24" s="171">
        <f t="shared" si="1"/>
        <v>4495243.06</v>
      </c>
      <c r="D24" s="170">
        <v>4357992.779999999</v>
      </c>
      <c r="E24" s="170">
        <v>137250.28</v>
      </c>
      <c r="F24" s="170">
        <v>64500</v>
      </c>
    </row>
    <row r="25" spans="1:6" ht="38.25">
      <c r="A25" s="173">
        <v>602400</v>
      </c>
      <c r="B25" s="172" t="s">
        <v>376</v>
      </c>
      <c r="C25" s="171">
        <f t="shared" si="1"/>
        <v>0</v>
      </c>
      <c r="D25" s="170">
        <v>-736400</v>
      </c>
      <c r="E25" s="170">
        <v>736400</v>
      </c>
      <c r="F25" s="170">
        <v>736400</v>
      </c>
    </row>
    <row r="26" spans="1:6" ht="25.5">
      <c r="A26" s="175">
        <v>603000</v>
      </c>
      <c r="B26" s="24" t="s">
        <v>389</v>
      </c>
      <c r="C26" s="168">
        <f t="shared" si="1"/>
        <v>0</v>
      </c>
      <c r="D26" s="174">
        <v>0</v>
      </c>
      <c r="E26" s="174">
        <v>0</v>
      </c>
      <c r="F26" s="174">
        <v>0</v>
      </c>
    </row>
    <row r="27" spans="1:6" ht="25.5">
      <c r="A27" s="173">
        <v>603000</v>
      </c>
      <c r="B27" s="172" t="s">
        <v>389</v>
      </c>
      <c r="C27" s="171">
        <f t="shared" si="1"/>
        <v>0</v>
      </c>
      <c r="D27" s="170">
        <v>0</v>
      </c>
      <c r="E27" s="170">
        <v>0</v>
      </c>
      <c r="F27" s="170">
        <v>0</v>
      </c>
    </row>
    <row r="28" spans="1:6" ht="12.75">
      <c r="A28" s="169" t="s">
        <v>65</v>
      </c>
      <c r="B28" s="23" t="s">
        <v>185</v>
      </c>
      <c r="C28" s="168">
        <f t="shared" si="1"/>
        <v>4495243.06</v>
      </c>
      <c r="D28" s="168">
        <v>3621592.7799999993</v>
      </c>
      <c r="E28" s="168">
        <v>873650.28</v>
      </c>
      <c r="F28" s="168">
        <v>800900</v>
      </c>
    </row>
    <row r="31" spans="1:6" ht="12.75">
      <c r="A31" s="22" t="s">
        <v>301</v>
      </c>
      <c r="B31" s="22"/>
      <c r="E31" s="22"/>
      <c r="F31" s="22" t="s">
        <v>411</v>
      </c>
    </row>
  </sheetData>
  <sheetProtection/>
  <mergeCells count="11">
    <mergeCell ref="F9:F10"/>
    <mergeCell ref="D2:H2"/>
    <mergeCell ref="A12:F12"/>
    <mergeCell ref="A21:F21"/>
    <mergeCell ref="A5:F5"/>
    <mergeCell ref="A8:A10"/>
    <mergeCell ref="B8:B10"/>
    <mergeCell ref="C8:C10"/>
    <mergeCell ref="D8:D10"/>
    <mergeCell ref="E8:F8"/>
    <mergeCell ref="E9:E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0"/>
  <sheetViews>
    <sheetView zoomScalePageLayoutView="0" workbookViewId="0" topLeftCell="A73">
      <selection activeCell="P79" sqref="P79"/>
    </sheetView>
  </sheetViews>
  <sheetFormatPr defaultColWidth="9.00390625" defaultRowHeight="12.75"/>
  <cols>
    <col min="1" max="3" width="12.00390625" style="13" customWidth="1"/>
    <col min="4" max="4" width="40.75390625" style="13" customWidth="1"/>
    <col min="5" max="16" width="13.75390625" style="13" customWidth="1"/>
    <col min="17" max="16384" width="9.125" style="13" customWidth="1"/>
  </cols>
  <sheetData>
    <row r="1" ht="12.75">
      <c r="M1" s="13" t="s">
        <v>259</v>
      </c>
    </row>
    <row r="2" spans="13:17" ht="12.75">
      <c r="M2" s="194" t="s">
        <v>420</v>
      </c>
      <c r="N2" s="194"/>
      <c r="O2" s="194"/>
      <c r="P2" s="194"/>
      <c r="Q2" s="194"/>
    </row>
    <row r="3" spans="13:17" ht="12.75">
      <c r="M3" s="36" t="s">
        <v>291</v>
      </c>
      <c r="N3" s="36"/>
      <c r="O3" s="36"/>
      <c r="P3" s="36"/>
      <c r="Q3" s="36"/>
    </row>
    <row r="4" spans="13:17" ht="12.75">
      <c r="M4" s="36" t="s">
        <v>421</v>
      </c>
      <c r="N4" s="36"/>
      <c r="O4" s="36"/>
      <c r="P4" s="36"/>
      <c r="Q4" s="36"/>
    </row>
    <row r="5" spans="1:16" ht="12.75">
      <c r="A5" s="203" t="s">
        <v>258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</row>
    <row r="6" spans="1:16" ht="12.75">
      <c r="A6" s="203" t="s">
        <v>335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</row>
    <row r="7" spans="1:16" ht="12.75">
      <c r="A7" s="31" t="s">
        <v>183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</row>
    <row r="8" spans="1:16" ht="12.75">
      <c r="A8" s="25" t="s">
        <v>71</v>
      </c>
      <c r="P8" s="17" t="s">
        <v>257</v>
      </c>
    </row>
    <row r="9" spans="1:16" ht="12.75">
      <c r="A9" s="204" t="s">
        <v>73</v>
      </c>
      <c r="B9" s="204" t="s">
        <v>72</v>
      </c>
      <c r="C9" s="204" t="s">
        <v>59</v>
      </c>
      <c r="D9" s="197" t="s">
        <v>74</v>
      </c>
      <c r="E9" s="197" t="s">
        <v>0</v>
      </c>
      <c r="F9" s="197"/>
      <c r="G9" s="197"/>
      <c r="H9" s="197"/>
      <c r="I9" s="197"/>
      <c r="J9" s="197" t="s">
        <v>1</v>
      </c>
      <c r="K9" s="197"/>
      <c r="L9" s="197"/>
      <c r="M9" s="197"/>
      <c r="N9" s="197"/>
      <c r="O9" s="197"/>
      <c r="P9" s="198" t="s">
        <v>256</v>
      </c>
    </row>
    <row r="10" spans="1:16" ht="12.75">
      <c r="A10" s="197"/>
      <c r="B10" s="197"/>
      <c r="C10" s="197"/>
      <c r="D10" s="197"/>
      <c r="E10" s="198" t="s">
        <v>57</v>
      </c>
      <c r="F10" s="197" t="s">
        <v>255</v>
      </c>
      <c r="G10" s="197" t="s">
        <v>254</v>
      </c>
      <c r="H10" s="197"/>
      <c r="I10" s="197" t="s">
        <v>253</v>
      </c>
      <c r="J10" s="198" t="s">
        <v>57</v>
      </c>
      <c r="K10" s="197" t="s">
        <v>63</v>
      </c>
      <c r="L10" s="197" t="s">
        <v>255</v>
      </c>
      <c r="M10" s="197" t="s">
        <v>254</v>
      </c>
      <c r="N10" s="197"/>
      <c r="O10" s="197" t="s">
        <v>253</v>
      </c>
      <c r="P10" s="197"/>
    </row>
    <row r="11" spans="1:16" ht="12.75">
      <c r="A11" s="197"/>
      <c r="B11" s="197"/>
      <c r="C11" s="197"/>
      <c r="D11" s="197"/>
      <c r="E11" s="197"/>
      <c r="F11" s="197"/>
      <c r="G11" s="197" t="s">
        <v>252</v>
      </c>
      <c r="H11" s="197" t="s">
        <v>251</v>
      </c>
      <c r="I11" s="197"/>
      <c r="J11" s="197"/>
      <c r="K11" s="197"/>
      <c r="L11" s="197"/>
      <c r="M11" s="197" t="s">
        <v>252</v>
      </c>
      <c r="N11" s="197" t="s">
        <v>251</v>
      </c>
      <c r="O11" s="197"/>
      <c r="P11" s="197"/>
    </row>
    <row r="12" spans="1:16" ht="44.25" customHeight="1">
      <c r="A12" s="197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</row>
    <row r="13" spans="1:16" ht="12.75">
      <c r="A13" s="189">
        <v>1</v>
      </c>
      <c r="B13" s="189">
        <v>2</v>
      </c>
      <c r="C13" s="189">
        <v>3</v>
      </c>
      <c r="D13" s="189">
        <v>4</v>
      </c>
      <c r="E13" s="190">
        <v>5</v>
      </c>
      <c r="F13" s="189">
        <v>6</v>
      </c>
      <c r="G13" s="189">
        <v>7</v>
      </c>
      <c r="H13" s="189">
        <v>8</v>
      </c>
      <c r="I13" s="189">
        <v>9</v>
      </c>
      <c r="J13" s="190">
        <v>10</v>
      </c>
      <c r="K13" s="189">
        <v>11</v>
      </c>
      <c r="L13" s="189">
        <v>12</v>
      </c>
      <c r="M13" s="189">
        <v>13</v>
      </c>
      <c r="N13" s="189">
        <v>14</v>
      </c>
      <c r="O13" s="189">
        <v>15</v>
      </c>
      <c r="P13" s="190">
        <v>16</v>
      </c>
    </row>
    <row r="14" spans="1:16" ht="12.75">
      <c r="A14" s="30" t="s">
        <v>10</v>
      </c>
      <c r="B14" s="29"/>
      <c r="C14" s="180"/>
      <c r="D14" s="179" t="s">
        <v>374</v>
      </c>
      <c r="E14" s="26">
        <v>36004290</v>
      </c>
      <c r="F14" s="28">
        <v>33054290</v>
      </c>
      <c r="G14" s="28">
        <v>18652030</v>
      </c>
      <c r="H14" s="28">
        <v>2122470</v>
      </c>
      <c r="I14" s="28">
        <v>2950000</v>
      </c>
      <c r="J14" s="26">
        <v>2178350.28</v>
      </c>
      <c r="K14" s="28">
        <v>710300</v>
      </c>
      <c r="L14" s="28">
        <v>1468050.28</v>
      </c>
      <c r="M14" s="28">
        <v>140000</v>
      </c>
      <c r="N14" s="28">
        <v>572750.28</v>
      </c>
      <c r="O14" s="28">
        <v>710300</v>
      </c>
      <c r="P14" s="26">
        <f aca="true" t="shared" si="0" ref="P14:P45">E14+J14</f>
        <v>38182640.28</v>
      </c>
    </row>
    <row r="15" spans="1:16" ht="12.75">
      <c r="A15" s="30" t="s">
        <v>9</v>
      </c>
      <c r="B15" s="29"/>
      <c r="C15" s="180"/>
      <c r="D15" s="179" t="s">
        <v>400</v>
      </c>
      <c r="E15" s="26">
        <v>36004290</v>
      </c>
      <c r="F15" s="28">
        <v>33054290</v>
      </c>
      <c r="G15" s="28">
        <v>18652030</v>
      </c>
      <c r="H15" s="28">
        <v>2122470</v>
      </c>
      <c r="I15" s="28">
        <v>2950000</v>
      </c>
      <c r="J15" s="26">
        <v>2178350.28</v>
      </c>
      <c r="K15" s="28">
        <v>710300</v>
      </c>
      <c r="L15" s="28">
        <v>1468050.28</v>
      </c>
      <c r="M15" s="28">
        <v>140000</v>
      </c>
      <c r="N15" s="28">
        <v>572750.28</v>
      </c>
      <c r="O15" s="28">
        <v>710300</v>
      </c>
      <c r="P15" s="26">
        <f t="shared" si="0"/>
        <v>38182640.28</v>
      </c>
    </row>
    <row r="16" spans="1:16" ht="63.75">
      <c r="A16" s="20" t="s">
        <v>12</v>
      </c>
      <c r="B16" s="20" t="s">
        <v>29</v>
      </c>
      <c r="C16" s="178" t="s">
        <v>8</v>
      </c>
      <c r="D16" s="177" t="s">
        <v>13</v>
      </c>
      <c r="E16" s="18">
        <v>12187530</v>
      </c>
      <c r="F16" s="19">
        <v>12187530</v>
      </c>
      <c r="G16" s="19">
        <v>8785400</v>
      </c>
      <c r="H16" s="19">
        <v>835300</v>
      </c>
      <c r="I16" s="19">
        <v>0</v>
      </c>
      <c r="J16" s="18">
        <v>85700</v>
      </c>
      <c r="K16" s="19">
        <v>60700</v>
      </c>
      <c r="L16" s="19">
        <v>25000</v>
      </c>
      <c r="M16" s="19">
        <v>0</v>
      </c>
      <c r="N16" s="19">
        <v>0</v>
      </c>
      <c r="O16" s="19">
        <v>60700</v>
      </c>
      <c r="P16" s="18">
        <f t="shared" si="0"/>
        <v>12273230</v>
      </c>
    </row>
    <row r="17" spans="1:16" ht="38.25">
      <c r="A17" s="20" t="s">
        <v>355</v>
      </c>
      <c r="B17" s="20" t="s">
        <v>40</v>
      </c>
      <c r="C17" s="178" t="s">
        <v>8</v>
      </c>
      <c r="D17" s="177" t="s">
        <v>278</v>
      </c>
      <c r="E17" s="18">
        <v>615800</v>
      </c>
      <c r="F17" s="19">
        <v>615800</v>
      </c>
      <c r="G17" s="19">
        <v>499070</v>
      </c>
      <c r="H17" s="19">
        <v>0</v>
      </c>
      <c r="I17" s="19">
        <v>0</v>
      </c>
      <c r="J17" s="18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8">
        <f t="shared" si="0"/>
        <v>615800</v>
      </c>
    </row>
    <row r="18" spans="1:16" ht="12.75">
      <c r="A18" s="20" t="s">
        <v>28</v>
      </c>
      <c r="B18" s="20" t="s">
        <v>14</v>
      </c>
      <c r="C18" s="178" t="s">
        <v>4</v>
      </c>
      <c r="D18" s="177" t="s">
        <v>27</v>
      </c>
      <c r="E18" s="18">
        <v>539050</v>
      </c>
      <c r="F18" s="19">
        <v>539050</v>
      </c>
      <c r="G18" s="19">
        <v>0</v>
      </c>
      <c r="H18" s="19">
        <v>0</v>
      </c>
      <c r="I18" s="19">
        <v>0</v>
      </c>
      <c r="J18" s="18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8">
        <f t="shared" si="0"/>
        <v>539050</v>
      </c>
    </row>
    <row r="19" spans="1:16" ht="25.5">
      <c r="A19" s="20" t="s">
        <v>89</v>
      </c>
      <c r="B19" s="20" t="s">
        <v>90</v>
      </c>
      <c r="C19" s="178" t="s">
        <v>91</v>
      </c>
      <c r="D19" s="177" t="s">
        <v>88</v>
      </c>
      <c r="E19" s="18">
        <v>3000000</v>
      </c>
      <c r="F19" s="19">
        <v>3000000</v>
      </c>
      <c r="G19" s="19">
        <v>0</v>
      </c>
      <c r="H19" s="19">
        <v>0</v>
      </c>
      <c r="I19" s="19">
        <v>0</v>
      </c>
      <c r="J19" s="18">
        <v>64500</v>
      </c>
      <c r="K19" s="19">
        <v>64500</v>
      </c>
      <c r="L19" s="19">
        <v>0</v>
      </c>
      <c r="M19" s="19">
        <v>0</v>
      </c>
      <c r="N19" s="19">
        <v>0</v>
      </c>
      <c r="O19" s="19">
        <v>64500</v>
      </c>
      <c r="P19" s="18">
        <f t="shared" si="0"/>
        <v>3064500</v>
      </c>
    </row>
    <row r="20" spans="1:16" ht="38.25">
      <c r="A20" s="20" t="s">
        <v>84</v>
      </c>
      <c r="B20" s="20" t="s">
        <v>85</v>
      </c>
      <c r="C20" s="178" t="s">
        <v>86</v>
      </c>
      <c r="D20" s="177" t="s">
        <v>87</v>
      </c>
      <c r="E20" s="18">
        <v>1045000</v>
      </c>
      <c r="F20" s="19">
        <v>1045000</v>
      </c>
      <c r="G20" s="19">
        <v>0</v>
      </c>
      <c r="H20" s="19">
        <v>0</v>
      </c>
      <c r="I20" s="19">
        <v>0</v>
      </c>
      <c r="J20" s="18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8">
        <f t="shared" si="0"/>
        <v>1045000</v>
      </c>
    </row>
    <row r="21" spans="1:16" ht="25.5">
      <c r="A21" s="20" t="s">
        <v>399</v>
      </c>
      <c r="B21" s="20" t="s">
        <v>398</v>
      </c>
      <c r="C21" s="178" t="s">
        <v>82</v>
      </c>
      <c r="D21" s="177" t="s">
        <v>397</v>
      </c>
      <c r="E21" s="18">
        <v>50000</v>
      </c>
      <c r="F21" s="19">
        <v>50000</v>
      </c>
      <c r="G21" s="19">
        <v>0</v>
      </c>
      <c r="H21" s="19">
        <v>0</v>
      </c>
      <c r="I21" s="19">
        <v>0</v>
      </c>
      <c r="J21" s="18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8">
        <f t="shared" si="0"/>
        <v>50000</v>
      </c>
    </row>
    <row r="22" spans="1:16" ht="25.5">
      <c r="A22" s="20" t="s">
        <v>93</v>
      </c>
      <c r="B22" s="20" t="s">
        <v>94</v>
      </c>
      <c r="C22" s="178" t="s">
        <v>82</v>
      </c>
      <c r="D22" s="177" t="s">
        <v>95</v>
      </c>
      <c r="E22" s="18">
        <v>31000</v>
      </c>
      <c r="F22" s="19">
        <v>31000</v>
      </c>
      <c r="G22" s="19">
        <v>0</v>
      </c>
      <c r="H22" s="19">
        <v>0</v>
      </c>
      <c r="I22" s="19">
        <v>0</v>
      </c>
      <c r="J22" s="18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8">
        <f t="shared" si="0"/>
        <v>31000</v>
      </c>
    </row>
    <row r="23" spans="1:16" ht="25.5">
      <c r="A23" s="20" t="s">
        <v>286</v>
      </c>
      <c r="B23" s="20" t="s">
        <v>285</v>
      </c>
      <c r="C23" s="178" t="s">
        <v>222</v>
      </c>
      <c r="D23" s="177" t="s">
        <v>284</v>
      </c>
      <c r="E23" s="18">
        <v>20000</v>
      </c>
      <c r="F23" s="19">
        <v>20000</v>
      </c>
      <c r="G23" s="19">
        <v>0</v>
      </c>
      <c r="H23" s="19">
        <v>0</v>
      </c>
      <c r="I23" s="19">
        <v>0</v>
      </c>
      <c r="J23" s="18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8">
        <f t="shared" si="0"/>
        <v>20000</v>
      </c>
    </row>
    <row r="24" spans="1:16" ht="38.25">
      <c r="A24" s="20" t="s">
        <v>354</v>
      </c>
      <c r="B24" s="20" t="s">
        <v>250</v>
      </c>
      <c r="C24" s="178" t="s">
        <v>222</v>
      </c>
      <c r="D24" s="177" t="s">
        <v>249</v>
      </c>
      <c r="E24" s="18">
        <v>13100</v>
      </c>
      <c r="F24" s="19">
        <v>13100</v>
      </c>
      <c r="G24" s="19">
        <v>0</v>
      </c>
      <c r="H24" s="19">
        <v>0</v>
      </c>
      <c r="I24" s="19">
        <v>0</v>
      </c>
      <c r="J24" s="18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8">
        <f t="shared" si="0"/>
        <v>13100</v>
      </c>
    </row>
    <row r="25" spans="1:16" ht="51">
      <c r="A25" s="20" t="s">
        <v>248</v>
      </c>
      <c r="B25" s="20" t="s">
        <v>247</v>
      </c>
      <c r="C25" s="178" t="s">
        <v>48</v>
      </c>
      <c r="D25" s="177" t="s">
        <v>83</v>
      </c>
      <c r="E25" s="18">
        <v>7366220</v>
      </c>
      <c r="F25" s="19">
        <v>7366220</v>
      </c>
      <c r="G25" s="19">
        <v>5806560</v>
      </c>
      <c r="H25" s="19">
        <v>173600</v>
      </c>
      <c r="I25" s="19">
        <v>0</v>
      </c>
      <c r="J25" s="18">
        <v>800000</v>
      </c>
      <c r="K25" s="19">
        <v>0</v>
      </c>
      <c r="L25" s="19">
        <v>800000</v>
      </c>
      <c r="M25" s="19">
        <v>0</v>
      </c>
      <c r="N25" s="19">
        <v>170000</v>
      </c>
      <c r="O25" s="19">
        <v>0</v>
      </c>
      <c r="P25" s="18">
        <f t="shared" si="0"/>
        <v>8166220</v>
      </c>
    </row>
    <row r="26" spans="1:16" ht="25.5">
      <c r="A26" s="20" t="s">
        <v>246</v>
      </c>
      <c r="B26" s="20" t="s">
        <v>245</v>
      </c>
      <c r="C26" s="178" t="s">
        <v>242</v>
      </c>
      <c r="D26" s="177" t="s">
        <v>244</v>
      </c>
      <c r="E26" s="18">
        <v>20000</v>
      </c>
      <c r="F26" s="19">
        <v>20000</v>
      </c>
      <c r="G26" s="19">
        <v>0</v>
      </c>
      <c r="H26" s="19">
        <v>0</v>
      </c>
      <c r="I26" s="19">
        <v>0</v>
      </c>
      <c r="J26" s="18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8">
        <f t="shared" si="0"/>
        <v>20000</v>
      </c>
    </row>
    <row r="27" spans="1:16" ht="25.5">
      <c r="A27" s="20" t="s">
        <v>353</v>
      </c>
      <c r="B27" s="20" t="s">
        <v>243</v>
      </c>
      <c r="C27" s="178" t="s">
        <v>242</v>
      </c>
      <c r="D27" s="177" t="s">
        <v>283</v>
      </c>
      <c r="E27" s="18">
        <v>598070</v>
      </c>
      <c r="F27" s="19">
        <v>598070</v>
      </c>
      <c r="G27" s="19">
        <v>462920</v>
      </c>
      <c r="H27" s="19">
        <v>11000</v>
      </c>
      <c r="I27" s="19">
        <v>0</v>
      </c>
      <c r="J27" s="18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8">
        <f t="shared" si="0"/>
        <v>598070</v>
      </c>
    </row>
    <row r="28" spans="1:16" ht="76.5">
      <c r="A28" s="20" t="s">
        <v>340</v>
      </c>
      <c r="B28" s="20" t="s">
        <v>332</v>
      </c>
      <c r="C28" s="178" t="s">
        <v>26</v>
      </c>
      <c r="D28" s="177" t="s">
        <v>331</v>
      </c>
      <c r="E28" s="18">
        <v>50000</v>
      </c>
      <c r="F28" s="19">
        <v>50000</v>
      </c>
      <c r="G28" s="19">
        <v>0</v>
      </c>
      <c r="H28" s="19">
        <v>0</v>
      </c>
      <c r="I28" s="19">
        <v>0</v>
      </c>
      <c r="J28" s="18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8">
        <f t="shared" si="0"/>
        <v>50000</v>
      </c>
    </row>
    <row r="29" spans="1:16" ht="38.25">
      <c r="A29" s="20" t="s">
        <v>352</v>
      </c>
      <c r="B29" s="20" t="s">
        <v>282</v>
      </c>
      <c r="C29" s="178" t="s">
        <v>281</v>
      </c>
      <c r="D29" s="177" t="s">
        <v>280</v>
      </c>
      <c r="E29" s="18">
        <v>5000</v>
      </c>
      <c r="F29" s="19">
        <v>5000</v>
      </c>
      <c r="G29" s="19">
        <v>0</v>
      </c>
      <c r="H29" s="19">
        <v>0</v>
      </c>
      <c r="I29" s="19">
        <v>0</v>
      </c>
      <c r="J29" s="18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8">
        <f t="shared" si="0"/>
        <v>5000</v>
      </c>
    </row>
    <row r="30" spans="1:16" ht="12.75">
      <c r="A30" s="20" t="s">
        <v>55</v>
      </c>
      <c r="B30" s="20" t="s">
        <v>241</v>
      </c>
      <c r="C30" s="178" t="s">
        <v>240</v>
      </c>
      <c r="D30" s="177" t="s">
        <v>54</v>
      </c>
      <c r="E30" s="18">
        <v>0</v>
      </c>
      <c r="F30" s="19">
        <v>0</v>
      </c>
      <c r="G30" s="19">
        <v>0</v>
      </c>
      <c r="H30" s="19">
        <v>0</v>
      </c>
      <c r="I30" s="19">
        <v>0</v>
      </c>
      <c r="J30" s="18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8">
        <f t="shared" si="0"/>
        <v>0</v>
      </c>
    </row>
    <row r="31" spans="1:16" ht="25.5">
      <c r="A31" s="20" t="s">
        <v>30</v>
      </c>
      <c r="B31" s="20" t="s">
        <v>239</v>
      </c>
      <c r="C31" s="178" t="s">
        <v>2</v>
      </c>
      <c r="D31" s="177" t="s">
        <v>34</v>
      </c>
      <c r="E31" s="18">
        <v>247700</v>
      </c>
      <c r="F31" s="19">
        <v>247700</v>
      </c>
      <c r="G31" s="19">
        <v>0</v>
      </c>
      <c r="H31" s="19">
        <v>0</v>
      </c>
      <c r="I31" s="19">
        <v>0</v>
      </c>
      <c r="J31" s="18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8">
        <f t="shared" si="0"/>
        <v>247700</v>
      </c>
    </row>
    <row r="32" spans="1:16" ht="12.75">
      <c r="A32" s="20" t="s">
        <v>351</v>
      </c>
      <c r="B32" s="20" t="s">
        <v>200</v>
      </c>
      <c r="C32" s="178" t="s">
        <v>199</v>
      </c>
      <c r="D32" s="177" t="s">
        <v>198</v>
      </c>
      <c r="E32" s="18">
        <v>20000</v>
      </c>
      <c r="F32" s="19">
        <v>20000</v>
      </c>
      <c r="G32" s="19">
        <v>0</v>
      </c>
      <c r="H32" s="19">
        <v>0</v>
      </c>
      <c r="I32" s="19">
        <v>0</v>
      </c>
      <c r="J32" s="18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8">
        <f t="shared" si="0"/>
        <v>20000</v>
      </c>
    </row>
    <row r="33" spans="1:16" ht="25.5">
      <c r="A33" s="20" t="s">
        <v>350</v>
      </c>
      <c r="B33" s="20" t="s">
        <v>238</v>
      </c>
      <c r="C33" s="178" t="s">
        <v>17</v>
      </c>
      <c r="D33" s="177" t="s">
        <v>279</v>
      </c>
      <c r="E33" s="18">
        <v>0</v>
      </c>
      <c r="F33" s="19">
        <v>0</v>
      </c>
      <c r="G33" s="19">
        <v>0</v>
      </c>
      <c r="H33" s="19">
        <v>0</v>
      </c>
      <c r="I33" s="19">
        <v>0</v>
      </c>
      <c r="J33" s="18">
        <v>495800</v>
      </c>
      <c r="K33" s="19">
        <v>0</v>
      </c>
      <c r="L33" s="19">
        <v>495800</v>
      </c>
      <c r="M33" s="19">
        <v>140000</v>
      </c>
      <c r="N33" s="19">
        <v>315000</v>
      </c>
      <c r="O33" s="19">
        <v>0</v>
      </c>
      <c r="P33" s="18">
        <f t="shared" si="0"/>
        <v>495800</v>
      </c>
    </row>
    <row r="34" spans="1:16" ht="51">
      <c r="A34" s="20" t="s">
        <v>68</v>
      </c>
      <c r="B34" s="20" t="s">
        <v>67</v>
      </c>
      <c r="C34" s="178" t="s">
        <v>17</v>
      </c>
      <c r="D34" s="177" t="s">
        <v>66</v>
      </c>
      <c r="E34" s="18">
        <v>2350000</v>
      </c>
      <c r="F34" s="19">
        <v>0</v>
      </c>
      <c r="G34" s="19">
        <v>0</v>
      </c>
      <c r="H34" s="19">
        <v>0</v>
      </c>
      <c r="I34" s="19">
        <v>2350000</v>
      </c>
      <c r="J34" s="18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8">
        <f t="shared" si="0"/>
        <v>2350000</v>
      </c>
    </row>
    <row r="35" spans="1:16" ht="12.75">
      <c r="A35" s="20" t="s">
        <v>19</v>
      </c>
      <c r="B35" s="20" t="s">
        <v>18</v>
      </c>
      <c r="C35" s="178" t="s">
        <v>17</v>
      </c>
      <c r="D35" s="177" t="s">
        <v>16</v>
      </c>
      <c r="E35" s="18">
        <v>3553800</v>
      </c>
      <c r="F35" s="19">
        <v>3553800</v>
      </c>
      <c r="G35" s="19">
        <v>2074680</v>
      </c>
      <c r="H35" s="19">
        <v>400000</v>
      </c>
      <c r="I35" s="19">
        <v>0</v>
      </c>
      <c r="J35" s="18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8">
        <f t="shared" si="0"/>
        <v>3553800</v>
      </c>
    </row>
    <row r="36" spans="1:16" ht="51">
      <c r="A36" s="20" t="s">
        <v>409</v>
      </c>
      <c r="B36" s="20" t="s">
        <v>408</v>
      </c>
      <c r="C36" s="178" t="s">
        <v>17</v>
      </c>
      <c r="D36" s="177" t="s">
        <v>407</v>
      </c>
      <c r="E36" s="18">
        <v>0</v>
      </c>
      <c r="F36" s="19">
        <v>0</v>
      </c>
      <c r="G36" s="19">
        <v>0</v>
      </c>
      <c r="H36" s="19">
        <v>0</v>
      </c>
      <c r="I36" s="19">
        <v>0</v>
      </c>
      <c r="J36" s="18">
        <v>585100</v>
      </c>
      <c r="K36" s="19">
        <v>585100</v>
      </c>
      <c r="L36" s="19">
        <v>0</v>
      </c>
      <c r="M36" s="19">
        <v>0</v>
      </c>
      <c r="N36" s="19">
        <v>0</v>
      </c>
      <c r="O36" s="19">
        <v>585100</v>
      </c>
      <c r="P36" s="18">
        <f t="shared" si="0"/>
        <v>585100</v>
      </c>
    </row>
    <row r="37" spans="1:16" ht="76.5">
      <c r="A37" s="20" t="s">
        <v>304</v>
      </c>
      <c r="B37" s="20" t="s">
        <v>330</v>
      </c>
      <c r="C37" s="178" t="s">
        <v>305</v>
      </c>
      <c r="D37" s="177" t="s">
        <v>329</v>
      </c>
      <c r="E37" s="18">
        <v>600000</v>
      </c>
      <c r="F37" s="19">
        <v>0</v>
      </c>
      <c r="G37" s="19">
        <v>0</v>
      </c>
      <c r="H37" s="19">
        <v>0</v>
      </c>
      <c r="I37" s="19">
        <v>600000</v>
      </c>
      <c r="J37" s="18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8">
        <f t="shared" si="0"/>
        <v>600000</v>
      </c>
    </row>
    <row r="38" spans="1:16" ht="25.5">
      <c r="A38" s="20" t="s">
        <v>349</v>
      </c>
      <c r="B38" s="20" t="s">
        <v>328</v>
      </c>
      <c r="C38" s="178" t="s">
        <v>53</v>
      </c>
      <c r="D38" s="177" t="s">
        <v>327</v>
      </c>
      <c r="E38" s="18">
        <v>1614120</v>
      </c>
      <c r="F38" s="19">
        <v>1614120</v>
      </c>
      <c r="G38" s="19">
        <v>1023400</v>
      </c>
      <c r="H38" s="19">
        <v>298570</v>
      </c>
      <c r="I38" s="19">
        <v>0</v>
      </c>
      <c r="J38" s="18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8">
        <f t="shared" si="0"/>
        <v>1614120</v>
      </c>
    </row>
    <row r="39" spans="1:16" ht="38.25">
      <c r="A39" s="20" t="s">
        <v>33</v>
      </c>
      <c r="B39" s="20" t="s">
        <v>32</v>
      </c>
      <c r="C39" s="178" t="s">
        <v>15</v>
      </c>
      <c r="D39" s="177" t="s">
        <v>31</v>
      </c>
      <c r="E39" s="18">
        <v>1321900</v>
      </c>
      <c r="F39" s="19">
        <v>1321900</v>
      </c>
      <c r="G39" s="19">
        <v>0</v>
      </c>
      <c r="H39" s="19">
        <v>0</v>
      </c>
      <c r="I39" s="19">
        <v>0</v>
      </c>
      <c r="J39" s="18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8">
        <f t="shared" si="0"/>
        <v>1321900</v>
      </c>
    </row>
    <row r="40" spans="1:16" ht="12.75">
      <c r="A40" s="20" t="s">
        <v>348</v>
      </c>
      <c r="B40" s="20" t="s">
        <v>237</v>
      </c>
      <c r="C40" s="178" t="s">
        <v>236</v>
      </c>
      <c r="D40" s="177" t="s">
        <v>235</v>
      </c>
      <c r="E40" s="18">
        <v>411500</v>
      </c>
      <c r="F40" s="19">
        <v>411500</v>
      </c>
      <c r="G40" s="19">
        <v>0</v>
      </c>
      <c r="H40" s="19">
        <v>404000</v>
      </c>
      <c r="I40" s="19">
        <v>0</v>
      </c>
      <c r="J40" s="18">
        <v>20000</v>
      </c>
      <c r="K40" s="19">
        <v>0</v>
      </c>
      <c r="L40" s="19">
        <v>20000</v>
      </c>
      <c r="M40" s="19">
        <v>0</v>
      </c>
      <c r="N40" s="19">
        <v>15000</v>
      </c>
      <c r="O40" s="19">
        <v>0</v>
      </c>
      <c r="P40" s="18">
        <f t="shared" si="0"/>
        <v>431500</v>
      </c>
    </row>
    <row r="41" spans="1:16" ht="25.5">
      <c r="A41" s="20" t="s">
        <v>347</v>
      </c>
      <c r="B41" s="20" t="s">
        <v>234</v>
      </c>
      <c r="C41" s="178" t="s">
        <v>53</v>
      </c>
      <c r="D41" s="177" t="s">
        <v>233</v>
      </c>
      <c r="E41" s="18">
        <v>5500</v>
      </c>
      <c r="F41" s="19">
        <v>5500</v>
      </c>
      <c r="G41" s="19">
        <v>0</v>
      </c>
      <c r="H41" s="19">
        <v>0</v>
      </c>
      <c r="I41" s="19">
        <v>0</v>
      </c>
      <c r="J41" s="18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8">
        <f t="shared" si="0"/>
        <v>5500</v>
      </c>
    </row>
    <row r="42" spans="1:16" ht="89.25">
      <c r="A42" s="20" t="s">
        <v>373</v>
      </c>
      <c r="B42" s="20" t="s">
        <v>372</v>
      </c>
      <c r="C42" s="178" t="s">
        <v>53</v>
      </c>
      <c r="D42" s="177" t="s">
        <v>371</v>
      </c>
      <c r="E42" s="18">
        <v>0</v>
      </c>
      <c r="F42" s="19">
        <v>0</v>
      </c>
      <c r="G42" s="19">
        <v>0</v>
      </c>
      <c r="H42" s="19">
        <v>0</v>
      </c>
      <c r="I42" s="19">
        <v>0</v>
      </c>
      <c r="J42" s="18">
        <v>72750.28</v>
      </c>
      <c r="K42" s="19">
        <v>0</v>
      </c>
      <c r="L42" s="19">
        <v>72750.28</v>
      </c>
      <c r="M42" s="19">
        <v>0</v>
      </c>
      <c r="N42" s="19">
        <v>72750.28</v>
      </c>
      <c r="O42" s="19">
        <v>0</v>
      </c>
      <c r="P42" s="18">
        <f t="shared" si="0"/>
        <v>72750.28</v>
      </c>
    </row>
    <row r="43" spans="1:16" ht="38.25">
      <c r="A43" s="20" t="s">
        <v>370</v>
      </c>
      <c r="B43" s="20" t="s">
        <v>369</v>
      </c>
      <c r="C43" s="178" t="s">
        <v>368</v>
      </c>
      <c r="D43" s="177" t="s">
        <v>367</v>
      </c>
      <c r="E43" s="18">
        <v>90000</v>
      </c>
      <c r="F43" s="19">
        <v>90000</v>
      </c>
      <c r="G43" s="19">
        <v>0</v>
      </c>
      <c r="H43" s="19">
        <v>0</v>
      </c>
      <c r="I43" s="19">
        <v>0</v>
      </c>
      <c r="J43" s="18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8">
        <f t="shared" si="0"/>
        <v>90000</v>
      </c>
    </row>
    <row r="44" spans="1:16" ht="25.5">
      <c r="A44" s="20" t="s">
        <v>413</v>
      </c>
      <c r="B44" s="20" t="s">
        <v>419</v>
      </c>
      <c r="C44" s="178" t="s">
        <v>394</v>
      </c>
      <c r="D44" s="177" t="s">
        <v>412</v>
      </c>
      <c r="E44" s="18">
        <v>49000</v>
      </c>
      <c r="F44" s="19">
        <v>49000</v>
      </c>
      <c r="G44" s="19">
        <v>0</v>
      </c>
      <c r="H44" s="19">
        <v>0</v>
      </c>
      <c r="I44" s="19">
        <v>0</v>
      </c>
      <c r="J44" s="18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8">
        <f t="shared" si="0"/>
        <v>49000</v>
      </c>
    </row>
    <row r="45" spans="1:16" ht="12.75">
      <c r="A45" s="20" t="s">
        <v>396</v>
      </c>
      <c r="B45" s="20" t="s">
        <v>395</v>
      </c>
      <c r="C45" s="178" t="s">
        <v>394</v>
      </c>
      <c r="D45" s="177" t="s">
        <v>393</v>
      </c>
      <c r="E45" s="18">
        <v>200000</v>
      </c>
      <c r="F45" s="19">
        <v>200000</v>
      </c>
      <c r="G45" s="19">
        <v>0</v>
      </c>
      <c r="H45" s="19">
        <v>0</v>
      </c>
      <c r="I45" s="19">
        <v>0</v>
      </c>
      <c r="J45" s="18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8">
        <f t="shared" si="0"/>
        <v>200000</v>
      </c>
    </row>
    <row r="46" spans="1:16" ht="25.5">
      <c r="A46" s="20" t="s">
        <v>232</v>
      </c>
      <c r="B46" s="20" t="s">
        <v>231</v>
      </c>
      <c r="C46" s="178" t="s">
        <v>230</v>
      </c>
      <c r="D46" s="177" t="s">
        <v>229</v>
      </c>
      <c r="E46" s="18">
        <v>0</v>
      </c>
      <c r="F46" s="19">
        <v>0</v>
      </c>
      <c r="G46" s="19">
        <v>0</v>
      </c>
      <c r="H46" s="19">
        <v>0</v>
      </c>
      <c r="I46" s="19">
        <v>0</v>
      </c>
      <c r="J46" s="18">
        <v>54500</v>
      </c>
      <c r="K46" s="19">
        <v>0</v>
      </c>
      <c r="L46" s="19">
        <v>54500</v>
      </c>
      <c r="M46" s="19">
        <v>0</v>
      </c>
      <c r="N46" s="19">
        <v>0</v>
      </c>
      <c r="O46" s="19">
        <v>0</v>
      </c>
      <c r="P46" s="18">
        <f aca="true" t="shared" si="1" ref="P46:P77">E46+J46</f>
        <v>54500</v>
      </c>
    </row>
    <row r="47" spans="1:16" ht="25.5">
      <c r="A47" s="30" t="s">
        <v>52</v>
      </c>
      <c r="B47" s="29"/>
      <c r="C47" s="180"/>
      <c r="D47" s="179" t="s">
        <v>50</v>
      </c>
      <c r="E47" s="26">
        <v>62141442.78</v>
      </c>
      <c r="F47" s="28">
        <v>62141442.78</v>
      </c>
      <c r="G47" s="28">
        <v>41497697.15</v>
      </c>
      <c r="H47" s="28">
        <v>8114600</v>
      </c>
      <c r="I47" s="28">
        <v>0</v>
      </c>
      <c r="J47" s="26">
        <v>690600</v>
      </c>
      <c r="K47" s="28">
        <v>90600</v>
      </c>
      <c r="L47" s="28">
        <v>580000</v>
      </c>
      <c r="M47" s="28">
        <v>0</v>
      </c>
      <c r="N47" s="28">
        <v>0</v>
      </c>
      <c r="O47" s="28">
        <v>110600</v>
      </c>
      <c r="P47" s="26">
        <f t="shared" si="1"/>
        <v>62832042.78</v>
      </c>
    </row>
    <row r="48" spans="1:16" ht="25.5">
      <c r="A48" s="30" t="s">
        <v>51</v>
      </c>
      <c r="B48" s="29"/>
      <c r="C48" s="180"/>
      <c r="D48" s="179" t="s">
        <v>50</v>
      </c>
      <c r="E48" s="26">
        <v>62141442.78</v>
      </c>
      <c r="F48" s="28">
        <v>62141442.78</v>
      </c>
      <c r="G48" s="28">
        <v>41497697.15</v>
      </c>
      <c r="H48" s="28">
        <v>8114600</v>
      </c>
      <c r="I48" s="28">
        <v>0</v>
      </c>
      <c r="J48" s="26">
        <v>690600</v>
      </c>
      <c r="K48" s="28">
        <v>90600</v>
      </c>
      <c r="L48" s="28">
        <v>580000</v>
      </c>
      <c r="M48" s="28">
        <v>0</v>
      </c>
      <c r="N48" s="28">
        <v>0</v>
      </c>
      <c r="O48" s="28">
        <v>110600</v>
      </c>
      <c r="P48" s="26">
        <f t="shared" si="1"/>
        <v>62832042.78</v>
      </c>
    </row>
    <row r="49" spans="1:16" ht="38.25">
      <c r="A49" s="20" t="s">
        <v>228</v>
      </c>
      <c r="B49" s="20" t="s">
        <v>40</v>
      </c>
      <c r="C49" s="178" t="s">
        <v>8</v>
      </c>
      <c r="D49" s="177" t="s">
        <v>278</v>
      </c>
      <c r="E49" s="18">
        <v>675100</v>
      </c>
      <c r="F49" s="19">
        <v>675100</v>
      </c>
      <c r="G49" s="19">
        <v>549200</v>
      </c>
      <c r="H49" s="19">
        <v>0</v>
      </c>
      <c r="I49" s="19">
        <v>0</v>
      </c>
      <c r="J49" s="18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8">
        <f t="shared" si="1"/>
        <v>675100</v>
      </c>
    </row>
    <row r="50" spans="1:16" ht="12.75">
      <c r="A50" s="20" t="s">
        <v>49</v>
      </c>
      <c r="B50" s="20" t="s">
        <v>26</v>
      </c>
      <c r="C50" s="178" t="s">
        <v>25</v>
      </c>
      <c r="D50" s="177" t="s">
        <v>24</v>
      </c>
      <c r="E50" s="18">
        <v>7198200</v>
      </c>
      <c r="F50" s="19">
        <v>7198200</v>
      </c>
      <c r="G50" s="19">
        <v>4235800</v>
      </c>
      <c r="H50" s="19">
        <v>1292500</v>
      </c>
      <c r="I50" s="19">
        <v>0</v>
      </c>
      <c r="J50" s="18">
        <v>350000</v>
      </c>
      <c r="K50" s="19">
        <v>0</v>
      </c>
      <c r="L50" s="19">
        <v>350000</v>
      </c>
      <c r="M50" s="19">
        <v>0</v>
      </c>
      <c r="N50" s="19">
        <v>0</v>
      </c>
      <c r="O50" s="19">
        <v>0</v>
      </c>
      <c r="P50" s="18">
        <f t="shared" si="1"/>
        <v>7548200</v>
      </c>
    </row>
    <row r="51" spans="1:16" ht="25.5">
      <c r="A51" s="20" t="s">
        <v>227</v>
      </c>
      <c r="B51" s="20" t="s">
        <v>226</v>
      </c>
      <c r="C51" s="178" t="s">
        <v>47</v>
      </c>
      <c r="D51" s="177" t="s">
        <v>224</v>
      </c>
      <c r="E51" s="18">
        <v>19123930</v>
      </c>
      <c r="F51" s="19">
        <v>19123930</v>
      </c>
      <c r="G51" s="19">
        <v>9065680</v>
      </c>
      <c r="H51" s="19">
        <v>6702500</v>
      </c>
      <c r="I51" s="19">
        <v>0</v>
      </c>
      <c r="J51" s="18">
        <v>325000</v>
      </c>
      <c r="K51" s="19">
        <v>75000</v>
      </c>
      <c r="L51" s="19">
        <v>230000</v>
      </c>
      <c r="M51" s="19">
        <v>0</v>
      </c>
      <c r="N51" s="19">
        <v>0</v>
      </c>
      <c r="O51" s="19">
        <v>95000</v>
      </c>
      <c r="P51" s="18">
        <f t="shared" si="1"/>
        <v>19448930</v>
      </c>
    </row>
    <row r="52" spans="1:16" ht="25.5">
      <c r="A52" s="20" t="s">
        <v>225</v>
      </c>
      <c r="B52" s="20" t="s">
        <v>272</v>
      </c>
      <c r="C52" s="178" t="s">
        <v>47</v>
      </c>
      <c r="D52" s="177" t="s">
        <v>224</v>
      </c>
      <c r="E52" s="18">
        <v>29168200</v>
      </c>
      <c r="F52" s="19">
        <v>29168200</v>
      </c>
      <c r="G52" s="19">
        <v>23908362</v>
      </c>
      <c r="H52" s="19">
        <v>0</v>
      </c>
      <c r="I52" s="19">
        <v>0</v>
      </c>
      <c r="J52" s="18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8">
        <f t="shared" si="1"/>
        <v>29168200</v>
      </c>
    </row>
    <row r="53" spans="1:16" ht="38.25">
      <c r="A53" s="20" t="s">
        <v>223</v>
      </c>
      <c r="B53" s="20" t="s">
        <v>222</v>
      </c>
      <c r="C53" s="178" t="s">
        <v>208</v>
      </c>
      <c r="D53" s="177" t="s">
        <v>79</v>
      </c>
      <c r="E53" s="18">
        <v>1429200</v>
      </c>
      <c r="F53" s="19">
        <v>1429200</v>
      </c>
      <c r="G53" s="19">
        <v>1045500</v>
      </c>
      <c r="H53" s="19">
        <v>119600</v>
      </c>
      <c r="I53" s="19">
        <v>0</v>
      </c>
      <c r="J53" s="18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8">
        <f t="shared" si="1"/>
        <v>1429200</v>
      </c>
    </row>
    <row r="54" spans="1:16" ht="25.5">
      <c r="A54" s="20" t="s">
        <v>221</v>
      </c>
      <c r="B54" s="20" t="s">
        <v>220</v>
      </c>
      <c r="C54" s="178" t="s">
        <v>45</v>
      </c>
      <c r="D54" s="177" t="s">
        <v>219</v>
      </c>
      <c r="E54" s="18">
        <v>832100</v>
      </c>
      <c r="F54" s="19">
        <v>832100</v>
      </c>
      <c r="G54" s="19">
        <v>670540</v>
      </c>
      <c r="H54" s="19">
        <v>0</v>
      </c>
      <c r="I54" s="19">
        <v>0</v>
      </c>
      <c r="J54" s="18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8">
        <f t="shared" si="1"/>
        <v>832100</v>
      </c>
    </row>
    <row r="55" spans="1:16" ht="25.5">
      <c r="A55" s="20" t="s">
        <v>218</v>
      </c>
      <c r="B55" s="20" t="s">
        <v>217</v>
      </c>
      <c r="C55" s="178" t="s">
        <v>45</v>
      </c>
      <c r="D55" s="177" t="s">
        <v>46</v>
      </c>
      <c r="E55" s="18">
        <v>3618000</v>
      </c>
      <c r="F55" s="19">
        <v>3618000</v>
      </c>
      <c r="G55" s="19">
        <v>1975000</v>
      </c>
      <c r="H55" s="19">
        <v>0</v>
      </c>
      <c r="I55" s="19">
        <v>0</v>
      </c>
      <c r="J55" s="18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8">
        <f t="shared" si="1"/>
        <v>3618000</v>
      </c>
    </row>
    <row r="56" spans="1:16" ht="12.75">
      <c r="A56" s="20" t="s">
        <v>216</v>
      </c>
      <c r="B56" s="20" t="s">
        <v>215</v>
      </c>
      <c r="C56" s="178" t="s">
        <v>45</v>
      </c>
      <c r="D56" s="177" t="s">
        <v>214</v>
      </c>
      <c r="E56" s="18">
        <v>3620</v>
      </c>
      <c r="F56" s="19">
        <v>3620</v>
      </c>
      <c r="G56" s="19">
        <v>0</v>
      </c>
      <c r="H56" s="19">
        <v>0</v>
      </c>
      <c r="I56" s="19">
        <v>0</v>
      </c>
      <c r="J56" s="18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8">
        <f t="shared" si="1"/>
        <v>3620</v>
      </c>
    </row>
    <row r="57" spans="1:16" ht="51">
      <c r="A57" s="20" t="s">
        <v>346</v>
      </c>
      <c r="B57" s="20" t="s">
        <v>345</v>
      </c>
      <c r="C57" s="178" t="s">
        <v>45</v>
      </c>
      <c r="D57" s="177" t="s">
        <v>344</v>
      </c>
      <c r="E57" s="18">
        <v>46100</v>
      </c>
      <c r="F57" s="19">
        <v>46100</v>
      </c>
      <c r="G57" s="19">
        <v>37785</v>
      </c>
      <c r="H57" s="19">
        <v>0</v>
      </c>
      <c r="I57" s="19">
        <v>0</v>
      </c>
      <c r="J57" s="18">
        <v>15600</v>
      </c>
      <c r="K57" s="19">
        <v>15600</v>
      </c>
      <c r="L57" s="19">
        <v>0</v>
      </c>
      <c r="M57" s="19">
        <v>0</v>
      </c>
      <c r="N57" s="19">
        <v>0</v>
      </c>
      <c r="O57" s="19">
        <v>15600</v>
      </c>
      <c r="P57" s="18">
        <f t="shared" si="1"/>
        <v>61700</v>
      </c>
    </row>
    <row r="58" spans="1:16" ht="51">
      <c r="A58" s="20" t="s">
        <v>366</v>
      </c>
      <c r="B58" s="20" t="s">
        <v>365</v>
      </c>
      <c r="C58" s="178" t="s">
        <v>45</v>
      </c>
      <c r="D58" s="177" t="s">
        <v>364</v>
      </c>
      <c r="E58" s="18">
        <v>11992.779999999999</v>
      </c>
      <c r="F58" s="19">
        <v>11992.779999999999</v>
      </c>
      <c r="G58" s="19">
        <v>9830.15</v>
      </c>
      <c r="H58" s="19">
        <v>0</v>
      </c>
      <c r="I58" s="19">
        <v>0</v>
      </c>
      <c r="J58" s="18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8">
        <f t="shared" si="1"/>
        <v>11992.779999999999</v>
      </c>
    </row>
    <row r="59" spans="1:16" ht="38.25">
      <c r="A59" s="20" t="s">
        <v>300</v>
      </c>
      <c r="B59" s="20" t="s">
        <v>299</v>
      </c>
      <c r="C59" s="178" t="s">
        <v>242</v>
      </c>
      <c r="D59" s="177" t="s">
        <v>298</v>
      </c>
      <c r="E59" s="18">
        <v>5000</v>
      </c>
      <c r="F59" s="19">
        <v>5000</v>
      </c>
      <c r="G59" s="19">
        <v>0</v>
      </c>
      <c r="H59" s="19">
        <v>0</v>
      </c>
      <c r="I59" s="19">
        <v>0</v>
      </c>
      <c r="J59" s="18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8">
        <f t="shared" si="1"/>
        <v>5000</v>
      </c>
    </row>
    <row r="60" spans="1:16" ht="25.5">
      <c r="A60" s="20" t="s">
        <v>44</v>
      </c>
      <c r="B60" s="20" t="s">
        <v>213</v>
      </c>
      <c r="C60" s="178" t="s">
        <v>5</v>
      </c>
      <c r="D60" s="177" t="s">
        <v>20</v>
      </c>
      <c r="E60" s="18">
        <v>20000</v>
      </c>
      <c r="F60" s="19">
        <v>20000</v>
      </c>
      <c r="G60" s="19">
        <v>0</v>
      </c>
      <c r="H60" s="19">
        <v>0</v>
      </c>
      <c r="I60" s="19">
        <v>0</v>
      </c>
      <c r="J60" s="18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8">
        <f t="shared" si="1"/>
        <v>20000</v>
      </c>
    </row>
    <row r="61" spans="1:16" ht="25.5">
      <c r="A61" s="20" t="s">
        <v>77</v>
      </c>
      <c r="B61" s="20" t="s">
        <v>212</v>
      </c>
      <c r="C61" s="178" t="s">
        <v>5</v>
      </c>
      <c r="D61" s="177" t="s">
        <v>78</v>
      </c>
      <c r="E61" s="18">
        <v>10000</v>
      </c>
      <c r="F61" s="19">
        <v>10000</v>
      </c>
      <c r="G61" s="19">
        <v>0</v>
      </c>
      <c r="H61" s="19">
        <v>0</v>
      </c>
      <c r="I61" s="19">
        <v>0</v>
      </c>
      <c r="J61" s="18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8">
        <f t="shared" si="1"/>
        <v>10000</v>
      </c>
    </row>
    <row r="62" spans="1:16" ht="25.5">
      <c r="A62" s="30" t="s">
        <v>43</v>
      </c>
      <c r="B62" s="29"/>
      <c r="C62" s="180"/>
      <c r="D62" s="179" t="s">
        <v>41</v>
      </c>
      <c r="E62" s="26">
        <v>9268100</v>
      </c>
      <c r="F62" s="28">
        <v>9268100</v>
      </c>
      <c r="G62" s="28">
        <v>6253030</v>
      </c>
      <c r="H62" s="28">
        <v>1108550</v>
      </c>
      <c r="I62" s="28">
        <v>0</v>
      </c>
      <c r="J62" s="26">
        <v>65000</v>
      </c>
      <c r="K62" s="28">
        <v>0</v>
      </c>
      <c r="L62" s="28">
        <v>65000</v>
      </c>
      <c r="M62" s="28">
        <v>27000</v>
      </c>
      <c r="N62" s="28">
        <v>0</v>
      </c>
      <c r="O62" s="28">
        <v>0</v>
      </c>
      <c r="P62" s="26">
        <f t="shared" si="1"/>
        <v>9333100</v>
      </c>
    </row>
    <row r="63" spans="1:16" ht="25.5">
      <c r="A63" s="30" t="s">
        <v>42</v>
      </c>
      <c r="B63" s="29"/>
      <c r="C63" s="180"/>
      <c r="D63" s="179" t="s">
        <v>41</v>
      </c>
      <c r="E63" s="26">
        <v>9268100</v>
      </c>
      <c r="F63" s="28">
        <v>9268100</v>
      </c>
      <c r="G63" s="28">
        <v>6253030</v>
      </c>
      <c r="H63" s="28">
        <v>1108550</v>
      </c>
      <c r="I63" s="28">
        <v>0</v>
      </c>
      <c r="J63" s="26">
        <v>65000</v>
      </c>
      <c r="K63" s="28">
        <v>0</v>
      </c>
      <c r="L63" s="28">
        <v>65000</v>
      </c>
      <c r="M63" s="28">
        <v>27000</v>
      </c>
      <c r="N63" s="28">
        <v>0</v>
      </c>
      <c r="O63" s="28">
        <v>0</v>
      </c>
      <c r="P63" s="26">
        <f t="shared" si="1"/>
        <v>9333100</v>
      </c>
    </row>
    <row r="64" spans="1:16" ht="38.25">
      <c r="A64" s="20" t="s">
        <v>211</v>
      </c>
      <c r="B64" s="20" t="s">
        <v>40</v>
      </c>
      <c r="C64" s="178" t="s">
        <v>8</v>
      </c>
      <c r="D64" s="177" t="s">
        <v>278</v>
      </c>
      <c r="E64" s="18">
        <v>420000</v>
      </c>
      <c r="F64" s="19">
        <v>420000</v>
      </c>
      <c r="G64" s="19">
        <v>336100</v>
      </c>
      <c r="H64" s="19">
        <v>0</v>
      </c>
      <c r="I64" s="19">
        <v>0</v>
      </c>
      <c r="J64" s="18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8">
        <f t="shared" si="1"/>
        <v>420000</v>
      </c>
    </row>
    <row r="65" spans="1:16" ht="25.5">
      <c r="A65" s="20" t="s">
        <v>210</v>
      </c>
      <c r="B65" s="20" t="s">
        <v>209</v>
      </c>
      <c r="C65" s="178" t="s">
        <v>208</v>
      </c>
      <c r="D65" s="177" t="s">
        <v>363</v>
      </c>
      <c r="E65" s="18">
        <v>1331200</v>
      </c>
      <c r="F65" s="19">
        <v>1331200</v>
      </c>
      <c r="G65" s="19">
        <v>813600</v>
      </c>
      <c r="H65" s="19">
        <v>327000</v>
      </c>
      <c r="I65" s="19">
        <v>0</v>
      </c>
      <c r="J65" s="18">
        <v>45000</v>
      </c>
      <c r="K65" s="19">
        <v>0</v>
      </c>
      <c r="L65" s="19">
        <v>45000</v>
      </c>
      <c r="M65" s="19">
        <v>25000</v>
      </c>
      <c r="N65" s="19">
        <v>0</v>
      </c>
      <c r="O65" s="19">
        <v>0</v>
      </c>
      <c r="P65" s="18">
        <f t="shared" si="1"/>
        <v>1376200</v>
      </c>
    </row>
    <row r="66" spans="1:16" ht="12.75">
      <c r="A66" s="20" t="s">
        <v>39</v>
      </c>
      <c r="B66" s="20" t="s">
        <v>38</v>
      </c>
      <c r="C66" s="178" t="s">
        <v>37</v>
      </c>
      <c r="D66" s="177" t="s">
        <v>36</v>
      </c>
      <c r="E66" s="18">
        <v>2195300</v>
      </c>
      <c r="F66" s="19">
        <v>2195300</v>
      </c>
      <c r="G66" s="19">
        <v>1392650</v>
      </c>
      <c r="H66" s="19">
        <v>325100</v>
      </c>
      <c r="I66" s="19">
        <v>0</v>
      </c>
      <c r="J66" s="18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8">
        <f t="shared" si="1"/>
        <v>2195300</v>
      </c>
    </row>
    <row r="67" spans="1:16" ht="12.75">
      <c r="A67" s="20" t="s">
        <v>207</v>
      </c>
      <c r="B67" s="20" t="s">
        <v>206</v>
      </c>
      <c r="C67" s="178" t="s">
        <v>37</v>
      </c>
      <c r="D67" s="177" t="s">
        <v>205</v>
      </c>
      <c r="E67" s="18">
        <v>123100</v>
      </c>
      <c r="F67" s="19">
        <v>123100</v>
      </c>
      <c r="G67" s="19">
        <v>88200</v>
      </c>
      <c r="H67" s="19">
        <v>5000</v>
      </c>
      <c r="I67" s="19">
        <v>0</v>
      </c>
      <c r="J67" s="18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8">
        <f t="shared" si="1"/>
        <v>123100</v>
      </c>
    </row>
    <row r="68" spans="1:16" ht="38.25">
      <c r="A68" s="20" t="s">
        <v>35</v>
      </c>
      <c r="B68" s="20" t="s">
        <v>23</v>
      </c>
      <c r="C68" s="178" t="s">
        <v>22</v>
      </c>
      <c r="D68" s="177" t="s">
        <v>21</v>
      </c>
      <c r="E68" s="18">
        <v>4784700</v>
      </c>
      <c r="F68" s="19">
        <v>4784700</v>
      </c>
      <c r="G68" s="19">
        <v>3299690</v>
      </c>
      <c r="H68" s="19">
        <v>451450</v>
      </c>
      <c r="I68" s="19">
        <v>0</v>
      </c>
      <c r="J68" s="18">
        <v>20000</v>
      </c>
      <c r="K68" s="19">
        <v>0</v>
      </c>
      <c r="L68" s="19">
        <v>20000</v>
      </c>
      <c r="M68" s="19">
        <v>2000</v>
      </c>
      <c r="N68" s="19">
        <v>0</v>
      </c>
      <c r="O68" s="19">
        <v>0</v>
      </c>
      <c r="P68" s="18">
        <f t="shared" si="1"/>
        <v>4804700</v>
      </c>
    </row>
    <row r="69" spans="1:16" ht="25.5">
      <c r="A69" s="20" t="s">
        <v>204</v>
      </c>
      <c r="B69" s="20" t="s">
        <v>203</v>
      </c>
      <c r="C69" s="178" t="s">
        <v>199</v>
      </c>
      <c r="D69" s="177" t="s">
        <v>202</v>
      </c>
      <c r="E69" s="18">
        <v>408800</v>
      </c>
      <c r="F69" s="19">
        <v>408800</v>
      </c>
      <c r="G69" s="19">
        <v>322790</v>
      </c>
      <c r="H69" s="19">
        <v>0</v>
      </c>
      <c r="I69" s="19">
        <v>0</v>
      </c>
      <c r="J69" s="18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8">
        <f t="shared" si="1"/>
        <v>408800</v>
      </c>
    </row>
    <row r="70" spans="1:16" ht="12.75">
      <c r="A70" s="20" t="s">
        <v>201</v>
      </c>
      <c r="B70" s="20" t="s">
        <v>200</v>
      </c>
      <c r="C70" s="178" t="s">
        <v>199</v>
      </c>
      <c r="D70" s="177" t="s">
        <v>198</v>
      </c>
      <c r="E70" s="18">
        <v>5000</v>
      </c>
      <c r="F70" s="19">
        <v>5000</v>
      </c>
      <c r="G70" s="19">
        <v>0</v>
      </c>
      <c r="H70" s="19">
        <v>0</v>
      </c>
      <c r="I70" s="19">
        <v>0</v>
      </c>
      <c r="J70" s="18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8">
        <f t="shared" si="1"/>
        <v>5000</v>
      </c>
    </row>
    <row r="71" spans="1:16" ht="25.5">
      <c r="A71" s="30" t="s">
        <v>197</v>
      </c>
      <c r="B71" s="29"/>
      <c r="C71" s="180"/>
      <c r="D71" s="179" t="s">
        <v>97</v>
      </c>
      <c r="E71" s="26">
        <v>5471100</v>
      </c>
      <c r="F71" s="28">
        <v>5421100</v>
      </c>
      <c r="G71" s="28">
        <v>819670</v>
      </c>
      <c r="H71" s="28">
        <v>0</v>
      </c>
      <c r="I71" s="28">
        <v>50000</v>
      </c>
      <c r="J71" s="26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6">
        <f t="shared" si="1"/>
        <v>5471100</v>
      </c>
    </row>
    <row r="72" spans="1:16" ht="25.5">
      <c r="A72" s="30" t="s">
        <v>196</v>
      </c>
      <c r="B72" s="29"/>
      <c r="C72" s="180"/>
      <c r="D72" s="179" t="s">
        <v>97</v>
      </c>
      <c r="E72" s="26">
        <v>5471100</v>
      </c>
      <c r="F72" s="28">
        <v>5421100</v>
      </c>
      <c r="G72" s="28">
        <v>819670</v>
      </c>
      <c r="H72" s="28">
        <v>0</v>
      </c>
      <c r="I72" s="28">
        <v>50000</v>
      </c>
      <c r="J72" s="26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6">
        <f t="shared" si="1"/>
        <v>5471100</v>
      </c>
    </row>
    <row r="73" spans="1:16" ht="38.25">
      <c r="A73" s="20" t="s">
        <v>98</v>
      </c>
      <c r="B73" s="20" t="s">
        <v>40</v>
      </c>
      <c r="C73" s="178" t="s">
        <v>8</v>
      </c>
      <c r="D73" s="177" t="s">
        <v>278</v>
      </c>
      <c r="E73" s="18">
        <v>1058000</v>
      </c>
      <c r="F73" s="19">
        <v>1058000</v>
      </c>
      <c r="G73" s="19">
        <v>819670</v>
      </c>
      <c r="H73" s="19">
        <v>0</v>
      </c>
      <c r="I73" s="19">
        <v>0</v>
      </c>
      <c r="J73" s="18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8">
        <f t="shared" si="1"/>
        <v>1058000</v>
      </c>
    </row>
    <row r="74" spans="1:16" ht="12.75">
      <c r="A74" s="20" t="s">
        <v>195</v>
      </c>
      <c r="B74" s="20" t="s">
        <v>194</v>
      </c>
      <c r="C74" s="178" t="s">
        <v>14</v>
      </c>
      <c r="D74" s="177" t="s">
        <v>269</v>
      </c>
      <c r="E74" s="18">
        <v>4313100</v>
      </c>
      <c r="F74" s="19">
        <v>4313100</v>
      </c>
      <c r="G74" s="19">
        <v>0</v>
      </c>
      <c r="H74" s="19">
        <v>0</v>
      </c>
      <c r="I74" s="19">
        <v>0</v>
      </c>
      <c r="J74" s="18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8">
        <f t="shared" si="1"/>
        <v>4313100</v>
      </c>
    </row>
    <row r="75" spans="1:16" ht="12.75">
      <c r="A75" s="20" t="s">
        <v>343</v>
      </c>
      <c r="B75" s="20" t="s">
        <v>342</v>
      </c>
      <c r="C75" s="178" t="s">
        <v>14</v>
      </c>
      <c r="D75" s="177" t="s">
        <v>121</v>
      </c>
      <c r="E75" s="18">
        <v>0</v>
      </c>
      <c r="F75" s="19">
        <v>0</v>
      </c>
      <c r="G75" s="19">
        <v>0</v>
      </c>
      <c r="H75" s="19">
        <v>0</v>
      </c>
      <c r="I75" s="19">
        <v>0</v>
      </c>
      <c r="J75" s="18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8">
        <f t="shared" si="1"/>
        <v>0</v>
      </c>
    </row>
    <row r="76" spans="1:16" ht="38.25">
      <c r="A76" s="20" t="s">
        <v>405</v>
      </c>
      <c r="B76" s="20" t="s">
        <v>404</v>
      </c>
      <c r="C76" s="178" t="s">
        <v>14</v>
      </c>
      <c r="D76" s="177" t="s">
        <v>403</v>
      </c>
      <c r="E76" s="18">
        <v>100000</v>
      </c>
      <c r="F76" s="19">
        <v>50000</v>
      </c>
      <c r="G76" s="19">
        <v>0</v>
      </c>
      <c r="H76" s="19">
        <v>0</v>
      </c>
      <c r="I76" s="19">
        <v>50000</v>
      </c>
      <c r="J76" s="18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8">
        <f t="shared" si="1"/>
        <v>100000</v>
      </c>
    </row>
    <row r="77" spans="1:16" ht="12.75">
      <c r="A77" s="27" t="s">
        <v>65</v>
      </c>
      <c r="B77" s="27" t="s">
        <v>65</v>
      </c>
      <c r="C77" s="176" t="s">
        <v>65</v>
      </c>
      <c r="D77" s="26" t="s">
        <v>76</v>
      </c>
      <c r="E77" s="26">
        <v>112884932.78</v>
      </c>
      <c r="F77" s="26">
        <v>109884932.78</v>
      </c>
      <c r="G77" s="26">
        <v>67222427.15</v>
      </c>
      <c r="H77" s="26">
        <v>11345620</v>
      </c>
      <c r="I77" s="26">
        <v>3000000</v>
      </c>
      <c r="J77" s="26">
        <v>2933950.28</v>
      </c>
      <c r="K77" s="26">
        <v>800900</v>
      </c>
      <c r="L77" s="26">
        <v>2113050.2800000003</v>
      </c>
      <c r="M77" s="26">
        <v>167000</v>
      </c>
      <c r="N77" s="26">
        <v>572750.28</v>
      </c>
      <c r="O77" s="26">
        <v>820900</v>
      </c>
      <c r="P77" s="26">
        <f t="shared" si="1"/>
        <v>115818883.06</v>
      </c>
    </row>
    <row r="79" ht="12.75">
      <c r="P79" s="22" t="s">
        <v>411</v>
      </c>
    </row>
    <row r="80" ht="12.75">
      <c r="B80" s="22" t="s">
        <v>301</v>
      </c>
    </row>
  </sheetData>
  <sheetProtection/>
  <mergeCells count="23">
    <mergeCell ref="G11:G12"/>
    <mergeCell ref="H11:H12"/>
    <mergeCell ref="I10:I12"/>
    <mergeCell ref="G10:H10"/>
    <mergeCell ref="M11:M12"/>
    <mergeCell ref="N11:N12"/>
    <mergeCell ref="L10:L12"/>
    <mergeCell ref="M10:N10"/>
    <mergeCell ref="M2:Q2"/>
    <mergeCell ref="E9:I9"/>
    <mergeCell ref="E10:E12"/>
    <mergeCell ref="O10:O12"/>
    <mergeCell ref="P9:P12"/>
    <mergeCell ref="A5:P5"/>
    <mergeCell ref="A6:P6"/>
    <mergeCell ref="A9:A12"/>
    <mergeCell ref="B9:B12"/>
    <mergeCell ref="C9:C12"/>
    <mergeCell ref="D9:D12"/>
    <mergeCell ref="J9:O9"/>
    <mergeCell ref="J10:J12"/>
    <mergeCell ref="K10:K12"/>
    <mergeCell ref="F10:F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zoomScalePageLayoutView="0" workbookViewId="0" topLeftCell="A1">
      <selection activeCell="M2" sqref="M2:Q4"/>
    </sheetView>
  </sheetViews>
  <sheetFormatPr defaultColWidth="9.00390625" defaultRowHeight="12.75"/>
  <cols>
    <col min="1" max="3" width="12.00390625" style="13" customWidth="1"/>
    <col min="4" max="4" width="40.75390625" style="13" customWidth="1"/>
    <col min="5" max="9" width="9.25390625" style="13" bestFit="1" customWidth="1"/>
    <col min="10" max="10" width="9.375" style="13" bestFit="1" customWidth="1"/>
    <col min="11" max="11" width="9.25390625" style="13" bestFit="1" customWidth="1"/>
    <col min="12" max="12" width="9.375" style="13" bestFit="1" customWidth="1"/>
    <col min="13" max="13" width="9.25390625" style="13" bestFit="1" customWidth="1"/>
    <col min="14" max="14" width="9.375" style="13" bestFit="1" customWidth="1"/>
    <col min="15" max="15" width="9.25390625" style="13" bestFit="1" customWidth="1"/>
    <col min="16" max="16" width="9.375" style="13" bestFit="1" customWidth="1"/>
    <col min="17" max="16384" width="9.125" style="13" customWidth="1"/>
  </cols>
  <sheetData>
    <row r="1" ht="12.75">
      <c r="M1" s="13" t="s">
        <v>268</v>
      </c>
    </row>
    <row r="2" spans="13:17" ht="14.25" customHeight="1">
      <c r="M2" s="194" t="s">
        <v>420</v>
      </c>
      <c r="N2" s="194"/>
      <c r="O2" s="194"/>
      <c r="P2" s="194"/>
      <c r="Q2" s="194"/>
    </row>
    <row r="3" spans="13:17" ht="12.75">
      <c r="M3" s="36" t="s">
        <v>291</v>
      </c>
      <c r="N3" s="36"/>
      <c r="O3" s="36"/>
      <c r="P3" s="36"/>
      <c r="Q3" s="36"/>
    </row>
    <row r="4" spans="13:17" ht="12.75">
      <c r="M4" s="36" t="s">
        <v>421</v>
      </c>
      <c r="N4" s="36"/>
      <c r="O4" s="36"/>
      <c r="P4" s="36"/>
      <c r="Q4" s="36"/>
    </row>
    <row r="5" spans="1:16" ht="12.75">
      <c r="A5" s="203" t="s">
        <v>267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</row>
    <row r="6" spans="1:16" ht="12.75">
      <c r="A6" s="203" t="s">
        <v>338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</row>
    <row r="7" spans="1:16" ht="12.75">
      <c r="A7" s="31" t="s">
        <v>297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12.75">
      <c r="A8" s="25" t="s">
        <v>71</v>
      </c>
      <c r="P8" s="17" t="s">
        <v>257</v>
      </c>
    </row>
    <row r="9" spans="1:16" ht="12.75">
      <c r="A9" s="204" t="s">
        <v>73</v>
      </c>
      <c r="B9" s="204" t="s">
        <v>72</v>
      </c>
      <c r="C9" s="204" t="s">
        <v>59</v>
      </c>
      <c r="D9" s="197" t="s">
        <v>74</v>
      </c>
      <c r="E9" s="197" t="s">
        <v>266</v>
      </c>
      <c r="F9" s="197"/>
      <c r="G9" s="197"/>
      <c r="H9" s="197"/>
      <c r="I9" s="197" t="s">
        <v>265</v>
      </c>
      <c r="J9" s="197"/>
      <c r="K9" s="197"/>
      <c r="L9" s="197"/>
      <c r="M9" s="198" t="s">
        <v>264</v>
      </c>
      <c r="N9" s="197"/>
      <c r="O9" s="197"/>
      <c r="P9" s="197"/>
    </row>
    <row r="10" spans="1:16" ht="12.75">
      <c r="A10" s="197"/>
      <c r="B10" s="197"/>
      <c r="C10" s="197"/>
      <c r="D10" s="197"/>
      <c r="E10" s="197" t="s">
        <v>6</v>
      </c>
      <c r="F10" s="197" t="s">
        <v>7</v>
      </c>
      <c r="G10" s="197"/>
      <c r="H10" s="198" t="s">
        <v>263</v>
      </c>
      <c r="I10" s="197" t="s">
        <v>6</v>
      </c>
      <c r="J10" s="197" t="s">
        <v>7</v>
      </c>
      <c r="K10" s="197"/>
      <c r="L10" s="198" t="s">
        <v>263</v>
      </c>
      <c r="M10" s="198" t="s">
        <v>6</v>
      </c>
      <c r="N10" s="198" t="s">
        <v>7</v>
      </c>
      <c r="O10" s="198"/>
      <c r="P10" s="198" t="s">
        <v>263</v>
      </c>
    </row>
    <row r="11" spans="1:16" ht="12.75">
      <c r="A11" s="197"/>
      <c r="B11" s="197"/>
      <c r="C11" s="197"/>
      <c r="D11" s="197"/>
      <c r="E11" s="197"/>
      <c r="F11" s="197" t="s">
        <v>57</v>
      </c>
      <c r="G11" s="197" t="s">
        <v>63</v>
      </c>
      <c r="H11" s="197"/>
      <c r="I11" s="197"/>
      <c r="J11" s="197" t="s">
        <v>57</v>
      </c>
      <c r="K11" s="197" t="s">
        <v>63</v>
      </c>
      <c r="L11" s="197"/>
      <c r="M11" s="197"/>
      <c r="N11" s="198" t="s">
        <v>57</v>
      </c>
      <c r="O11" s="198" t="s">
        <v>63</v>
      </c>
      <c r="P11" s="197"/>
    </row>
    <row r="12" spans="1:16" ht="44.25" customHeight="1">
      <c r="A12" s="197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</row>
    <row r="13" spans="1:16" ht="12.75">
      <c r="A13" s="34">
        <v>1</v>
      </c>
      <c r="B13" s="34">
        <v>2</v>
      </c>
      <c r="C13" s="34">
        <v>3</v>
      </c>
      <c r="D13" s="34">
        <v>4</v>
      </c>
      <c r="E13" s="34">
        <v>5</v>
      </c>
      <c r="F13" s="34">
        <v>6</v>
      </c>
      <c r="G13" s="34">
        <v>7</v>
      </c>
      <c r="H13" s="35">
        <v>8</v>
      </c>
      <c r="I13" s="34">
        <v>9</v>
      </c>
      <c r="J13" s="34">
        <v>10</v>
      </c>
      <c r="K13" s="34">
        <v>11</v>
      </c>
      <c r="L13" s="35">
        <v>12</v>
      </c>
      <c r="M13" s="35">
        <v>13</v>
      </c>
      <c r="N13" s="35">
        <v>14</v>
      </c>
      <c r="O13" s="35">
        <v>15</v>
      </c>
      <c r="P13" s="35">
        <v>16</v>
      </c>
    </row>
    <row r="14" spans="1:16" ht="12.75">
      <c r="A14" s="30" t="s">
        <v>334</v>
      </c>
      <c r="B14" s="29"/>
      <c r="C14" s="29"/>
      <c r="D14" s="24" t="s">
        <v>356</v>
      </c>
      <c r="E14" s="28">
        <v>20000</v>
      </c>
      <c r="F14" s="28">
        <v>54160</v>
      </c>
      <c r="G14" s="28">
        <v>0</v>
      </c>
      <c r="H14" s="26">
        <f>E14+F14</f>
        <v>74160</v>
      </c>
      <c r="I14" s="28">
        <v>0</v>
      </c>
      <c r="J14" s="28">
        <v>-54160</v>
      </c>
      <c r="K14" s="28">
        <v>0</v>
      </c>
      <c r="L14" s="26">
        <f>I14+J14</f>
        <v>-54160</v>
      </c>
      <c r="M14" s="26">
        <f aca="true" t="shared" si="0" ref="M14:O18">E14+I14</f>
        <v>20000</v>
      </c>
      <c r="N14" s="26">
        <f t="shared" si="0"/>
        <v>0</v>
      </c>
      <c r="O14" s="26">
        <f t="shared" si="0"/>
        <v>0</v>
      </c>
      <c r="P14" s="26">
        <f>M14+N14</f>
        <v>20000</v>
      </c>
    </row>
    <row r="15" spans="1:16" ht="12.75">
      <c r="A15" s="30" t="s">
        <v>333</v>
      </c>
      <c r="B15" s="29"/>
      <c r="C15" s="29"/>
      <c r="D15" s="28" t="s">
        <v>356</v>
      </c>
      <c r="E15" s="28">
        <v>20000</v>
      </c>
      <c r="F15" s="28">
        <v>54160</v>
      </c>
      <c r="G15" s="28">
        <v>0</v>
      </c>
      <c r="H15" s="26">
        <f>E15+F15</f>
        <v>74160</v>
      </c>
      <c r="I15" s="28">
        <v>0</v>
      </c>
      <c r="J15" s="28">
        <v>-54160</v>
      </c>
      <c r="K15" s="28">
        <v>0</v>
      </c>
      <c r="L15" s="26">
        <f>I15+J15</f>
        <v>-54160</v>
      </c>
      <c r="M15" s="26">
        <f t="shared" si="0"/>
        <v>20000</v>
      </c>
      <c r="N15" s="26">
        <f t="shared" si="0"/>
        <v>0</v>
      </c>
      <c r="O15" s="26">
        <f t="shared" si="0"/>
        <v>0</v>
      </c>
      <c r="P15" s="26">
        <f>M15+N15</f>
        <v>20000</v>
      </c>
    </row>
    <row r="16" spans="1:16" ht="25.5">
      <c r="A16" s="20" t="s">
        <v>337</v>
      </c>
      <c r="B16" s="20" t="s">
        <v>262</v>
      </c>
      <c r="C16" s="20" t="s">
        <v>3</v>
      </c>
      <c r="D16" s="21" t="s">
        <v>64</v>
      </c>
      <c r="E16" s="19">
        <v>20000</v>
      </c>
      <c r="F16" s="19">
        <v>54160</v>
      </c>
      <c r="G16" s="19">
        <v>0</v>
      </c>
      <c r="H16" s="18">
        <f>E16+F16</f>
        <v>74160</v>
      </c>
      <c r="I16" s="19">
        <v>0</v>
      </c>
      <c r="J16" s="19">
        <v>0</v>
      </c>
      <c r="K16" s="19">
        <v>0</v>
      </c>
      <c r="L16" s="18">
        <f>I16+J16</f>
        <v>0</v>
      </c>
      <c r="M16" s="18">
        <f t="shared" si="0"/>
        <v>20000</v>
      </c>
      <c r="N16" s="18">
        <f t="shared" si="0"/>
        <v>54160</v>
      </c>
      <c r="O16" s="18">
        <f t="shared" si="0"/>
        <v>0</v>
      </c>
      <c r="P16" s="18">
        <f>M16+N16</f>
        <v>74160</v>
      </c>
    </row>
    <row r="17" spans="1:16" ht="25.5">
      <c r="A17" s="20" t="s">
        <v>336</v>
      </c>
      <c r="B17" s="20" t="s">
        <v>261</v>
      </c>
      <c r="C17" s="20" t="s">
        <v>3</v>
      </c>
      <c r="D17" s="21" t="s">
        <v>260</v>
      </c>
      <c r="E17" s="19">
        <v>0</v>
      </c>
      <c r="F17" s="19">
        <v>0</v>
      </c>
      <c r="G17" s="19">
        <v>0</v>
      </c>
      <c r="H17" s="18">
        <f>E17+F17</f>
        <v>0</v>
      </c>
      <c r="I17" s="19">
        <v>0</v>
      </c>
      <c r="J17" s="19">
        <v>-54160</v>
      </c>
      <c r="K17" s="19">
        <v>0</v>
      </c>
      <c r="L17" s="18">
        <f>I17+J17</f>
        <v>-54160</v>
      </c>
      <c r="M17" s="18">
        <f t="shared" si="0"/>
        <v>0</v>
      </c>
      <c r="N17" s="18">
        <f t="shared" si="0"/>
        <v>-54160</v>
      </c>
      <c r="O17" s="18">
        <f t="shared" si="0"/>
        <v>0</v>
      </c>
      <c r="P17" s="18">
        <f>M17+N17</f>
        <v>-54160</v>
      </c>
    </row>
    <row r="18" spans="1:16" ht="12.75">
      <c r="A18" s="27" t="s">
        <v>75</v>
      </c>
      <c r="B18" s="27" t="s">
        <v>75</v>
      </c>
      <c r="C18" s="27" t="s">
        <v>75</v>
      </c>
      <c r="D18" s="23" t="s">
        <v>76</v>
      </c>
      <c r="E18" s="26">
        <v>20000</v>
      </c>
      <c r="F18" s="26">
        <v>54160</v>
      </c>
      <c r="G18" s="26">
        <v>0</v>
      </c>
      <c r="H18" s="26">
        <f>E18+F18</f>
        <v>74160</v>
      </c>
      <c r="I18" s="26">
        <v>0</v>
      </c>
      <c r="J18" s="26">
        <v>-54160</v>
      </c>
      <c r="K18" s="26">
        <v>0</v>
      </c>
      <c r="L18" s="26">
        <f>I18+J18</f>
        <v>-54160</v>
      </c>
      <c r="M18" s="26">
        <f t="shared" si="0"/>
        <v>20000</v>
      </c>
      <c r="N18" s="26">
        <f t="shared" si="0"/>
        <v>0</v>
      </c>
      <c r="O18" s="26">
        <f t="shared" si="0"/>
        <v>0</v>
      </c>
      <c r="P18" s="26">
        <f>M18+N18</f>
        <v>20000</v>
      </c>
    </row>
    <row r="20" spans="1:16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 t="s">
        <v>380</v>
      </c>
      <c r="P20" s="38"/>
    </row>
    <row r="21" spans="1:16" ht="12.75">
      <c r="A21" s="38" t="s">
        <v>379</v>
      </c>
      <c r="B21" s="22"/>
      <c r="C21" s="38"/>
      <c r="D21" s="38"/>
      <c r="E21" s="38"/>
      <c r="F21" s="38"/>
      <c r="G21" s="38"/>
      <c r="H21" s="38"/>
      <c r="I21" s="22"/>
      <c r="J21" s="38"/>
      <c r="K21" s="38"/>
      <c r="L21" s="38"/>
      <c r="M21" s="38"/>
      <c r="N21" s="38"/>
      <c r="O21" s="38"/>
      <c r="P21" s="38"/>
    </row>
  </sheetData>
  <sheetProtection/>
  <mergeCells count="25">
    <mergeCell ref="M9:P9"/>
    <mergeCell ref="M10:M12"/>
    <mergeCell ref="N10:O10"/>
    <mergeCell ref="N11:N12"/>
    <mergeCell ref="O11:O12"/>
    <mergeCell ref="P10:P12"/>
    <mergeCell ref="F11:F12"/>
    <mergeCell ref="G11:G12"/>
    <mergeCell ref="H10:H12"/>
    <mergeCell ref="I9:L9"/>
    <mergeCell ref="I10:I12"/>
    <mergeCell ref="J10:K10"/>
    <mergeCell ref="J11:J12"/>
    <mergeCell ref="K11:K12"/>
    <mergeCell ref="L10:L12"/>
    <mergeCell ref="M2:Q2"/>
    <mergeCell ref="A5:P5"/>
    <mergeCell ref="A6:P6"/>
    <mergeCell ref="A9:A12"/>
    <mergeCell ref="B9:B12"/>
    <mergeCell ref="C9:C12"/>
    <mergeCell ref="D9:D12"/>
    <mergeCell ref="E9:H9"/>
    <mergeCell ref="E10:E12"/>
    <mergeCell ref="F10:G10"/>
  </mergeCells>
  <printOptions/>
  <pageMargins left="0.590551181102362" right="0.590551181102362" top="0.393700787401575" bottom="0.393700787401575" header="0" footer="0"/>
  <pageSetup fitToHeight="500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50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0.12890625" style="0" customWidth="1"/>
    <col min="2" max="2" width="20.00390625" style="0" customWidth="1"/>
    <col min="4" max="4" width="4.75390625" style="0" customWidth="1"/>
    <col min="5" max="5" width="30.375" style="0" customWidth="1"/>
    <col min="6" max="7" width="9.125" style="0" hidden="1" customWidth="1"/>
    <col min="8" max="8" width="20.625" style="0" customWidth="1"/>
    <col min="9" max="9" width="2.125" style="0" customWidth="1"/>
  </cols>
  <sheetData>
    <row r="2" spans="2:19" ht="12.75">
      <c r="B2" s="40"/>
      <c r="C2" s="40"/>
      <c r="D2" s="40"/>
      <c r="E2" s="40" t="s">
        <v>422</v>
      </c>
      <c r="F2" s="216"/>
      <c r="G2" s="216"/>
      <c r="H2" s="216"/>
      <c r="I2" s="41"/>
      <c r="J2" s="41"/>
      <c r="K2" s="41"/>
      <c r="L2" s="42"/>
      <c r="M2" s="40"/>
      <c r="N2" s="40"/>
      <c r="O2" s="40"/>
      <c r="P2" s="40"/>
      <c r="Q2" s="40"/>
      <c r="R2" s="40"/>
      <c r="S2" s="40"/>
    </row>
    <row r="3" spans="2:19" ht="15.75" customHeight="1">
      <c r="B3" s="40"/>
      <c r="C3" s="40"/>
      <c r="D3" s="40"/>
      <c r="E3" s="194" t="s">
        <v>420</v>
      </c>
      <c r="F3" s="194"/>
      <c r="G3" s="194"/>
      <c r="H3" s="194"/>
      <c r="I3" s="194"/>
      <c r="J3" s="43"/>
      <c r="K3" s="43"/>
      <c r="L3" s="43"/>
      <c r="M3" s="40"/>
      <c r="N3" s="40"/>
      <c r="O3" s="40"/>
      <c r="P3" s="40"/>
      <c r="Q3" s="40"/>
      <c r="R3" s="40"/>
      <c r="S3" s="40"/>
    </row>
    <row r="4" spans="2:19" ht="12.75">
      <c r="B4" s="40"/>
      <c r="C4" s="40"/>
      <c r="D4" s="40"/>
      <c r="E4" s="36" t="s">
        <v>291</v>
      </c>
      <c r="F4" s="36"/>
      <c r="G4" s="36"/>
      <c r="H4" s="36"/>
      <c r="I4" s="36"/>
      <c r="J4" s="41"/>
      <c r="K4" s="41"/>
      <c r="L4" s="41"/>
      <c r="M4" s="40"/>
      <c r="N4" s="40"/>
      <c r="O4" s="40"/>
      <c r="P4" s="40"/>
      <c r="Q4" s="40"/>
      <c r="R4" s="40"/>
      <c r="S4" s="40"/>
    </row>
    <row r="5" spans="2:19" ht="12.75">
      <c r="B5" s="40"/>
      <c r="C5" s="40"/>
      <c r="D5" s="40"/>
      <c r="E5" s="36" t="s">
        <v>421</v>
      </c>
      <c r="F5" s="36"/>
      <c r="G5" s="36"/>
      <c r="H5" s="36"/>
      <c r="I5" s="36"/>
      <c r="J5" s="40"/>
      <c r="K5" s="40"/>
      <c r="L5" s="40"/>
      <c r="M5" s="40"/>
      <c r="N5" s="40"/>
      <c r="O5" s="40"/>
      <c r="P5" s="40"/>
      <c r="Q5" s="40"/>
      <c r="R5" s="40"/>
      <c r="S5" s="40"/>
    </row>
    <row r="6" spans="2:19" ht="12.75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</row>
    <row r="7" spans="2:19" ht="12.75">
      <c r="B7" s="40"/>
      <c r="C7" s="209" t="s">
        <v>381</v>
      </c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</row>
    <row r="8" spans="2:19" ht="12.75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</row>
    <row r="9" spans="2:19" ht="12.75">
      <c r="B9" s="217" t="s">
        <v>271</v>
      </c>
      <c r="C9" s="217"/>
      <c r="D9" s="217"/>
      <c r="E9" s="217"/>
      <c r="F9" s="217"/>
      <c r="G9" s="217"/>
      <c r="H9" s="217"/>
      <c r="I9" s="44"/>
      <c r="J9" s="44"/>
      <c r="K9" s="44"/>
      <c r="L9" s="44"/>
      <c r="M9" s="44"/>
      <c r="N9" s="40"/>
      <c r="O9" s="40"/>
      <c r="P9" s="40"/>
      <c r="Q9" s="40"/>
      <c r="R9" s="40"/>
      <c r="S9" s="40"/>
    </row>
    <row r="10" spans="2:19" ht="12.75">
      <c r="B10" s="45"/>
      <c r="C10" s="45"/>
      <c r="D10" s="219" t="s">
        <v>183</v>
      </c>
      <c r="E10" s="219"/>
      <c r="F10" s="219"/>
      <c r="G10" s="219"/>
      <c r="H10" s="45"/>
      <c r="I10" s="44"/>
      <c r="J10" s="44"/>
      <c r="K10" s="44"/>
      <c r="L10" s="44"/>
      <c r="M10" s="44"/>
      <c r="N10" s="40"/>
      <c r="O10" s="40"/>
      <c r="P10" s="40"/>
      <c r="Q10" s="40"/>
      <c r="R10" s="40"/>
      <c r="S10" s="40"/>
    </row>
    <row r="11" spans="2:19" ht="12.75">
      <c r="B11" s="40"/>
      <c r="C11" s="40"/>
      <c r="D11" s="218" t="s">
        <v>71</v>
      </c>
      <c r="E11" s="218"/>
      <c r="F11" s="218"/>
      <c r="G11" s="218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2:19" ht="12.75"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</row>
    <row r="13" spans="2:19" ht="12.75">
      <c r="B13" s="46" t="s">
        <v>110</v>
      </c>
      <c r="C13" s="46"/>
      <c r="D13" s="46"/>
      <c r="E13" s="46"/>
      <c r="F13" s="46"/>
      <c r="G13" s="46"/>
      <c r="H13" s="46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</row>
    <row r="14" spans="2:19" ht="12.75"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</row>
    <row r="15" spans="2:19" ht="38.25" customHeight="1">
      <c r="B15" s="39" t="s">
        <v>111</v>
      </c>
      <c r="C15" s="220" t="s">
        <v>112</v>
      </c>
      <c r="D15" s="221"/>
      <c r="E15" s="221"/>
      <c r="F15" s="221"/>
      <c r="G15" s="222"/>
      <c r="H15" s="47" t="s">
        <v>62</v>
      </c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</row>
    <row r="16" spans="2:19" ht="12.75">
      <c r="B16" s="48">
        <v>1</v>
      </c>
      <c r="C16" s="206">
        <v>2</v>
      </c>
      <c r="D16" s="207"/>
      <c r="E16" s="208"/>
      <c r="F16" s="49"/>
      <c r="G16" s="49"/>
      <c r="H16" s="48">
        <v>3</v>
      </c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</row>
    <row r="17" spans="2:19" ht="12.75">
      <c r="B17" s="206" t="s">
        <v>113</v>
      </c>
      <c r="C17" s="207"/>
      <c r="D17" s="207"/>
      <c r="E17" s="207"/>
      <c r="F17" s="207"/>
      <c r="G17" s="207"/>
      <c r="H17" s="208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</row>
    <row r="18" spans="2:19" ht="27.75" customHeight="1">
      <c r="B18" s="49">
        <v>41033900</v>
      </c>
      <c r="C18" s="213" t="s">
        <v>123</v>
      </c>
      <c r="D18" s="214"/>
      <c r="E18" s="215"/>
      <c r="F18" s="49"/>
      <c r="G18" s="49"/>
      <c r="H18" s="160">
        <v>29168200</v>
      </c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</row>
    <row r="19" spans="2:19" ht="51" customHeight="1">
      <c r="B19" s="49">
        <v>41051200</v>
      </c>
      <c r="C19" s="213" t="s">
        <v>341</v>
      </c>
      <c r="D19" s="214"/>
      <c r="E19" s="215"/>
      <c r="F19" s="49"/>
      <c r="G19" s="49"/>
      <c r="H19" s="160">
        <v>61700</v>
      </c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</row>
    <row r="20" spans="2:19" ht="12.75">
      <c r="B20" s="49">
        <v>41053900</v>
      </c>
      <c r="C20" s="210" t="s">
        <v>121</v>
      </c>
      <c r="D20" s="211"/>
      <c r="E20" s="212"/>
      <c r="F20" s="49"/>
      <c r="G20" s="49"/>
      <c r="H20" s="161">
        <v>28800</v>
      </c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</row>
    <row r="21" spans="2:19" ht="12.75">
      <c r="B21" s="206" t="s">
        <v>119</v>
      </c>
      <c r="C21" s="207"/>
      <c r="D21" s="207"/>
      <c r="E21" s="207"/>
      <c r="F21" s="207"/>
      <c r="G21" s="207"/>
      <c r="H21" s="208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</row>
    <row r="22" spans="2:19" ht="12.75">
      <c r="B22" s="49"/>
      <c r="C22" s="206"/>
      <c r="D22" s="207"/>
      <c r="E22" s="208"/>
      <c r="F22" s="49"/>
      <c r="G22" s="49"/>
      <c r="H22" s="49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</row>
    <row r="23" spans="2:19" ht="12.75">
      <c r="B23" s="49"/>
      <c r="C23" s="206"/>
      <c r="D23" s="207"/>
      <c r="E23" s="208"/>
      <c r="F23" s="49"/>
      <c r="G23" s="49"/>
      <c r="H23" s="49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</row>
    <row r="24" spans="2:19" ht="12.75">
      <c r="B24" s="49"/>
      <c r="C24" s="206"/>
      <c r="D24" s="207"/>
      <c r="E24" s="208"/>
      <c r="F24" s="49"/>
      <c r="G24" s="49"/>
      <c r="H24" s="49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</row>
    <row r="25" spans="2:19" ht="12.75">
      <c r="B25" s="49"/>
      <c r="C25" s="206"/>
      <c r="D25" s="207"/>
      <c r="E25" s="208"/>
      <c r="F25" s="49"/>
      <c r="G25" s="49"/>
      <c r="H25" s="49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</row>
    <row r="26" spans="2:19" ht="12.75">
      <c r="B26" s="48" t="s">
        <v>75</v>
      </c>
      <c r="C26" s="223" t="s">
        <v>118</v>
      </c>
      <c r="D26" s="224"/>
      <c r="E26" s="225"/>
      <c r="F26" s="49"/>
      <c r="G26" s="49"/>
      <c r="H26" s="161">
        <v>29258700</v>
      </c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2:19" ht="12.75">
      <c r="B27" s="48" t="s">
        <v>75</v>
      </c>
      <c r="C27" s="223" t="s">
        <v>6</v>
      </c>
      <c r="D27" s="224"/>
      <c r="E27" s="225"/>
      <c r="F27" s="49"/>
      <c r="G27" s="49"/>
      <c r="H27" s="161">
        <v>29258700</v>
      </c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</row>
    <row r="28" spans="2:19" ht="12.75">
      <c r="B28" s="48" t="s">
        <v>75</v>
      </c>
      <c r="C28" s="223" t="s">
        <v>7</v>
      </c>
      <c r="D28" s="224"/>
      <c r="E28" s="225"/>
      <c r="F28" s="49"/>
      <c r="G28" s="49"/>
      <c r="H28" s="49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2:19" ht="12.75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2:19" ht="12.75">
      <c r="B30" s="46" t="s">
        <v>114</v>
      </c>
      <c r="C30" s="46"/>
      <c r="D30" s="46"/>
      <c r="E30" s="46"/>
      <c r="F30" s="46"/>
      <c r="G30" s="46"/>
      <c r="H30" s="46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</row>
    <row r="31" spans="2:19" ht="12.75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</row>
    <row r="32" spans="2:19" ht="9" customHeight="1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</row>
    <row r="33" spans="2:19" ht="63.75">
      <c r="B33" s="39" t="s">
        <v>115</v>
      </c>
      <c r="C33" s="205" t="s">
        <v>116</v>
      </c>
      <c r="D33" s="205"/>
      <c r="E33" s="51" t="s">
        <v>117</v>
      </c>
      <c r="F33" s="40"/>
      <c r="G33" s="40"/>
      <c r="H33" s="47" t="s">
        <v>62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</row>
    <row r="34" spans="2:19" ht="12.75">
      <c r="B34" s="48">
        <v>1</v>
      </c>
      <c r="C34" s="206">
        <v>2</v>
      </c>
      <c r="D34" s="208"/>
      <c r="E34" s="48">
        <v>3</v>
      </c>
      <c r="F34" s="40"/>
      <c r="G34" s="40"/>
      <c r="H34" s="48">
        <v>4</v>
      </c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</row>
    <row r="35" spans="2:19" ht="12.75">
      <c r="B35" s="206" t="s">
        <v>113</v>
      </c>
      <c r="C35" s="207"/>
      <c r="D35" s="207"/>
      <c r="E35" s="207"/>
      <c r="F35" s="207"/>
      <c r="G35" s="207"/>
      <c r="H35" s="208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</row>
    <row r="36" spans="2:19" ht="12.75">
      <c r="B36" s="49">
        <v>9110</v>
      </c>
      <c r="C36" s="206"/>
      <c r="D36" s="208"/>
      <c r="E36" s="49" t="s">
        <v>269</v>
      </c>
      <c r="F36" s="40"/>
      <c r="G36" s="40"/>
      <c r="H36" s="161">
        <v>4313100</v>
      </c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</row>
    <row r="37" spans="2:19" ht="12.75">
      <c r="B37" s="49"/>
      <c r="C37" s="206"/>
      <c r="D37" s="208"/>
      <c r="E37" s="49" t="s">
        <v>270</v>
      </c>
      <c r="F37" s="40"/>
      <c r="G37" s="40"/>
      <c r="H37" s="5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</row>
    <row r="38" spans="2:19" ht="51">
      <c r="B38" s="49">
        <v>9800</v>
      </c>
      <c r="C38" s="226"/>
      <c r="D38" s="227"/>
      <c r="E38" s="177" t="s">
        <v>403</v>
      </c>
      <c r="F38" s="40"/>
      <c r="G38" s="40"/>
      <c r="H38" s="181">
        <v>100000</v>
      </c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</row>
    <row r="39" spans="2:19" ht="12.75">
      <c r="B39" s="49"/>
      <c r="C39" s="206"/>
      <c r="D39" s="208"/>
      <c r="E39" s="49" t="s">
        <v>270</v>
      </c>
      <c r="F39" s="40"/>
      <c r="G39" s="40"/>
      <c r="H39" s="49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</row>
    <row r="40" spans="2:19" ht="12.75">
      <c r="B40" s="206" t="s">
        <v>119</v>
      </c>
      <c r="C40" s="207"/>
      <c r="D40" s="207"/>
      <c r="E40" s="207"/>
      <c r="F40" s="207"/>
      <c r="G40" s="207"/>
      <c r="H40" s="208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</row>
    <row r="41" spans="2:19" ht="12.75">
      <c r="B41" s="49"/>
      <c r="C41" s="206"/>
      <c r="D41" s="208"/>
      <c r="E41" s="49"/>
      <c r="F41" s="49"/>
      <c r="G41" s="49"/>
      <c r="H41" s="49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</row>
    <row r="42" spans="2:19" ht="12.75">
      <c r="B42" s="49"/>
      <c r="C42" s="206"/>
      <c r="D42" s="208"/>
      <c r="E42" s="49"/>
      <c r="F42" s="49"/>
      <c r="G42" s="49"/>
      <c r="H42" s="49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</row>
    <row r="43" spans="2:19" ht="29.25" customHeight="1">
      <c r="B43" s="48" t="s">
        <v>75</v>
      </c>
      <c r="C43" s="206" t="s">
        <v>75</v>
      </c>
      <c r="D43" s="208"/>
      <c r="E43" s="228" t="s">
        <v>118</v>
      </c>
      <c r="F43" s="229"/>
      <c r="G43" s="230"/>
      <c r="H43" s="161">
        <v>4413100</v>
      </c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2:19" ht="12.75">
      <c r="B44" s="48" t="s">
        <v>75</v>
      </c>
      <c r="C44" s="206" t="s">
        <v>75</v>
      </c>
      <c r="D44" s="208"/>
      <c r="E44" s="223" t="s">
        <v>6</v>
      </c>
      <c r="F44" s="224"/>
      <c r="G44" s="225"/>
      <c r="H44" s="161">
        <v>4413100</v>
      </c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2:19" ht="12.75">
      <c r="B45" s="48" t="s">
        <v>75</v>
      </c>
      <c r="C45" s="206" t="s">
        <v>75</v>
      </c>
      <c r="D45" s="208"/>
      <c r="E45" s="223" t="s">
        <v>7</v>
      </c>
      <c r="F45" s="224"/>
      <c r="G45" s="225"/>
      <c r="H45" s="49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 spans="2:19" ht="12.7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2:19" ht="6" customHeight="1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</row>
    <row r="48" spans="2:19" ht="1.5" customHeight="1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</row>
    <row r="49" spans="2:19" ht="9" customHeight="1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</row>
    <row r="50" spans="2:19" ht="12.75">
      <c r="B50" s="22" t="s">
        <v>301</v>
      </c>
      <c r="C50" s="37"/>
      <c r="D50" s="37"/>
      <c r="E50" s="22"/>
      <c r="F50" s="40"/>
      <c r="G50" s="40"/>
      <c r="H50" s="46" t="s">
        <v>382</v>
      </c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</row>
    <row r="51" ht="12.75" hidden="1"/>
  </sheetData>
  <sheetProtection/>
  <mergeCells count="36">
    <mergeCell ref="C37:D37"/>
    <mergeCell ref="C38:D38"/>
    <mergeCell ref="B40:H40"/>
    <mergeCell ref="C41:D41"/>
    <mergeCell ref="C45:D45"/>
    <mergeCell ref="E43:G43"/>
    <mergeCell ref="E44:G44"/>
    <mergeCell ref="E45:G45"/>
    <mergeCell ref="C44:D44"/>
    <mergeCell ref="C36:D36"/>
    <mergeCell ref="C39:D39"/>
    <mergeCell ref="C43:D43"/>
    <mergeCell ref="C42:D42"/>
    <mergeCell ref="C25:E25"/>
    <mergeCell ref="C26:E26"/>
    <mergeCell ref="C27:E27"/>
    <mergeCell ref="C28:E28"/>
    <mergeCell ref="C34:D34"/>
    <mergeCell ref="B35:H35"/>
    <mergeCell ref="F2:H2"/>
    <mergeCell ref="C16:E16"/>
    <mergeCell ref="C18:E18"/>
    <mergeCell ref="B9:H9"/>
    <mergeCell ref="D11:G11"/>
    <mergeCell ref="D10:G10"/>
    <mergeCell ref="C15:G15"/>
    <mergeCell ref="C33:D33"/>
    <mergeCell ref="E3:I3"/>
    <mergeCell ref="C22:E22"/>
    <mergeCell ref="C23:E23"/>
    <mergeCell ref="C24:E24"/>
    <mergeCell ref="B17:H17"/>
    <mergeCell ref="C7:S7"/>
    <mergeCell ref="B21:H21"/>
    <mergeCell ref="C20:E20"/>
    <mergeCell ref="C19:E19"/>
  </mergeCells>
  <printOptions/>
  <pageMargins left="1.4960629921259843" right="0.7086614173228347" top="0.7480314960629921" bottom="0.7480314960629921" header="0.31496062992125984" footer="0.31496062992125984"/>
  <pageSetup horizontalDpi="600" verticalDpi="600" orientation="portrait" paperSize="9" scale="85" r:id="rId1"/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9"/>
  <sheetViews>
    <sheetView zoomScalePageLayoutView="0" workbookViewId="0" topLeftCell="A13">
      <selection activeCell="F2" sqref="F2:J4"/>
    </sheetView>
  </sheetViews>
  <sheetFormatPr defaultColWidth="9.00390625" defaultRowHeight="12.75"/>
  <cols>
    <col min="1" max="1" width="12.625" style="2" customWidth="1"/>
    <col min="2" max="3" width="12.25390625" style="2" customWidth="1"/>
    <col min="4" max="4" width="61.00390625" style="2" customWidth="1"/>
    <col min="5" max="5" width="79.25390625" style="2" customWidth="1"/>
    <col min="6" max="6" width="14.125" style="2" customWidth="1"/>
    <col min="7" max="7" width="16.625" style="2" customWidth="1"/>
    <col min="8" max="8" width="11.375" style="2" customWidth="1"/>
    <col min="9" max="9" width="16.25390625" style="2" customWidth="1"/>
    <col min="10" max="10" width="22.25390625" style="2" customWidth="1"/>
    <col min="11" max="11" width="9.00390625" style="2" customWidth="1"/>
    <col min="12" max="13" width="10.625" style="2" bestFit="1" customWidth="1"/>
    <col min="14" max="16384" width="9.00390625" style="2" customWidth="1"/>
  </cols>
  <sheetData>
    <row r="1" spans="1:13" ht="12.75">
      <c r="A1" s="52"/>
      <c r="B1" s="52"/>
      <c r="C1" s="52"/>
      <c r="D1" s="52"/>
      <c r="E1" s="52"/>
      <c r="F1" s="52" t="s">
        <v>70</v>
      </c>
      <c r="G1" s="52"/>
      <c r="H1" s="52"/>
      <c r="I1" s="52"/>
      <c r="J1" s="52"/>
      <c r="K1" s="52"/>
      <c r="L1" s="52"/>
      <c r="M1" s="52"/>
    </row>
    <row r="2" spans="1:13" ht="25.5" customHeight="1">
      <c r="A2" s="52"/>
      <c r="B2" s="52"/>
      <c r="C2" s="52"/>
      <c r="D2" s="52"/>
      <c r="E2" s="52"/>
      <c r="F2" s="194" t="s">
        <v>420</v>
      </c>
      <c r="G2" s="194"/>
      <c r="H2" s="194"/>
      <c r="I2" s="194"/>
      <c r="J2" s="194"/>
      <c r="K2" s="37"/>
      <c r="L2" s="52"/>
      <c r="M2" s="52"/>
    </row>
    <row r="3" spans="1:13" ht="14.25" customHeight="1">
      <c r="A3" s="52"/>
      <c r="B3" s="52"/>
      <c r="C3" s="52"/>
      <c r="D3" s="52"/>
      <c r="E3" s="52"/>
      <c r="F3" s="36" t="s">
        <v>291</v>
      </c>
      <c r="G3" s="36"/>
      <c r="H3" s="36"/>
      <c r="I3" s="36"/>
      <c r="J3" s="36"/>
      <c r="K3" s="37"/>
      <c r="L3" s="53"/>
      <c r="M3" s="52"/>
    </row>
    <row r="4" spans="1:13" ht="13.5" customHeight="1">
      <c r="A4" s="52"/>
      <c r="B4" s="52"/>
      <c r="C4" s="52"/>
      <c r="D4" s="52"/>
      <c r="E4" s="52"/>
      <c r="F4" s="36" t="s">
        <v>421</v>
      </c>
      <c r="G4" s="36"/>
      <c r="H4" s="36"/>
      <c r="I4" s="36"/>
      <c r="J4" s="36"/>
      <c r="K4" s="37"/>
      <c r="L4" s="54"/>
      <c r="M4" s="52"/>
    </row>
    <row r="5" spans="1:13" ht="9" customHeight="1">
      <c r="A5" s="52"/>
      <c r="B5" s="52"/>
      <c r="C5" s="52"/>
      <c r="D5" s="52"/>
      <c r="E5" s="52"/>
      <c r="F5" s="55"/>
      <c r="G5" s="55"/>
      <c r="H5" s="55"/>
      <c r="I5" s="56"/>
      <c r="J5" s="52"/>
      <c r="K5" s="52"/>
      <c r="L5" s="52"/>
      <c r="M5" s="52"/>
    </row>
    <row r="6" spans="1:13" ht="43.5" customHeight="1">
      <c r="A6" s="52"/>
      <c r="B6" s="52"/>
      <c r="C6" s="52"/>
      <c r="D6" s="231" t="s">
        <v>311</v>
      </c>
      <c r="E6" s="231"/>
      <c r="F6" s="231"/>
      <c r="G6" s="231"/>
      <c r="H6" s="231"/>
      <c r="I6" s="231"/>
      <c r="J6" s="231"/>
      <c r="K6" s="231"/>
      <c r="L6" s="231"/>
      <c r="M6" s="231"/>
    </row>
    <row r="7" spans="1:13" ht="19.5" customHeight="1">
      <c r="A7" s="234">
        <v>25530000000</v>
      </c>
      <c r="B7" s="234"/>
      <c r="C7" s="52"/>
      <c r="D7" s="57"/>
      <c r="E7" s="57"/>
      <c r="F7" s="57"/>
      <c r="G7" s="57"/>
      <c r="H7" s="57"/>
      <c r="I7" s="57"/>
      <c r="J7" s="52"/>
      <c r="K7" s="52"/>
      <c r="L7" s="52"/>
      <c r="M7" s="52"/>
    </row>
    <row r="8" spans="1:13" ht="15" customHeight="1">
      <c r="A8" s="235" t="s">
        <v>71</v>
      </c>
      <c r="B8" s="235"/>
      <c r="C8" s="52"/>
      <c r="D8" s="57"/>
      <c r="E8" s="57"/>
      <c r="F8" s="57"/>
      <c r="G8" s="57"/>
      <c r="H8" s="57"/>
      <c r="I8" s="57"/>
      <c r="J8" s="52"/>
      <c r="K8" s="52"/>
      <c r="L8" s="52"/>
      <c r="M8" s="52"/>
    </row>
    <row r="9" spans="1:13" ht="20.25" customHeight="1">
      <c r="A9" s="52"/>
      <c r="B9" s="52"/>
      <c r="C9" s="52"/>
      <c r="D9" s="52"/>
      <c r="E9" s="52"/>
      <c r="F9" s="52"/>
      <c r="G9" s="52"/>
      <c r="H9" s="52"/>
      <c r="I9" s="52"/>
      <c r="J9" s="58" t="s">
        <v>56</v>
      </c>
      <c r="K9" s="52"/>
      <c r="L9" s="52"/>
      <c r="M9" s="52"/>
    </row>
    <row r="10" spans="1:13" ht="64.5" customHeight="1">
      <c r="A10" s="232" t="s">
        <v>73</v>
      </c>
      <c r="B10" s="232" t="s">
        <v>72</v>
      </c>
      <c r="C10" s="232" t="s">
        <v>59</v>
      </c>
      <c r="D10" s="232" t="s">
        <v>74</v>
      </c>
      <c r="E10" s="233" t="s">
        <v>312</v>
      </c>
      <c r="F10" s="233" t="s">
        <v>313</v>
      </c>
      <c r="G10" s="233" t="s">
        <v>314</v>
      </c>
      <c r="H10" s="233" t="s">
        <v>315</v>
      </c>
      <c r="I10" s="233" t="s">
        <v>316</v>
      </c>
      <c r="J10" s="233" t="s">
        <v>317</v>
      </c>
      <c r="K10" s="52"/>
      <c r="L10" s="52"/>
      <c r="M10" s="52"/>
    </row>
    <row r="11" spans="1:13" ht="111.75" customHeight="1">
      <c r="A11" s="232"/>
      <c r="B11" s="232"/>
      <c r="C11" s="232"/>
      <c r="D11" s="232"/>
      <c r="E11" s="233"/>
      <c r="F11" s="233"/>
      <c r="G11" s="233"/>
      <c r="H11" s="233"/>
      <c r="I11" s="233"/>
      <c r="J11" s="233"/>
      <c r="K11" s="52"/>
      <c r="L11" s="52"/>
      <c r="M11" s="52"/>
    </row>
    <row r="12" spans="1:13" ht="24" customHeight="1">
      <c r="A12" s="59">
        <v>1</v>
      </c>
      <c r="B12" s="59">
        <v>2</v>
      </c>
      <c r="C12" s="59">
        <v>3</v>
      </c>
      <c r="D12" s="59">
        <v>4</v>
      </c>
      <c r="E12" s="60">
        <v>5</v>
      </c>
      <c r="F12" s="60">
        <v>6</v>
      </c>
      <c r="G12" s="60">
        <v>7</v>
      </c>
      <c r="H12" s="60">
        <v>8</v>
      </c>
      <c r="I12" s="60">
        <v>9</v>
      </c>
      <c r="J12" s="60">
        <v>10</v>
      </c>
      <c r="K12" s="52"/>
      <c r="L12" s="52"/>
      <c r="M12" s="52"/>
    </row>
    <row r="13" spans="1:13" ht="26.25" customHeight="1">
      <c r="A13" s="61" t="s">
        <v>10</v>
      </c>
      <c r="B13" s="62"/>
      <c r="C13" s="62"/>
      <c r="D13" s="63" t="s">
        <v>357</v>
      </c>
      <c r="E13" s="64"/>
      <c r="F13" s="65"/>
      <c r="G13" s="65"/>
      <c r="H13" s="65"/>
      <c r="I13" s="65">
        <v>0</v>
      </c>
      <c r="J13" s="65"/>
      <c r="K13" s="52"/>
      <c r="L13" s="52"/>
      <c r="M13" s="52"/>
    </row>
    <row r="14" spans="1:13" s="9" customFormat="1" ht="32.25" customHeight="1">
      <c r="A14" s="61" t="s">
        <v>52</v>
      </c>
      <c r="B14" s="62"/>
      <c r="C14" s="62"/>
      <c r="D14" s="66" t="s">
        <v>50</v>
      </c>
      <c r="E14" s="64"/>
      <c r="F14" s="65"/>
      <c r="G14" s="65"/>
      <c r="H14" s="65"/>
      <c r="I14" s="65">
        <v>0</v>
      </c>
      <c r="J14" s="65"/>
      <c r="K14" s="67"/>
      <c r="L14" s="67"/>
      <c r="M14" s="67"/>
    </row>
    <row r="15" spans="1:13" s="9" customFormat="1" ht="66" customHeight="1" hidden="1">
      <c r="A15" s="68" t="s">
        <v>12</v>
      </c>
      <c r="B15" s="68" t="s">
        <v>29</v>
      </c>
      <c r="C15" s="69" t="s">
        <v>8</v>
      </c>
      <c r="D15" s="70" t="s">
        <v>13</v>
      </c>
      <c r="E15" s="71" t="s">
        <v>69</v>
      </c>
      <c r="F15" s="72"/>
      <c r="G15" s="72"/>
      <c r="H15" s="72"/>
      <c r="I15" s="73"/>
      <c r="J15" s="72"/>
      <c r="K15" s="67"/>
      <c r="L15" s="67"/>
      <c r="M15" s="67"/>
    </row>
    <row r="16" spans="1:13" s="9" customFormat="1" ht="63.75" customHeight="1" hidden="1">
      <c r="A16" s="74" t="s">
        <v>248</v>
      </c>
      <c r="B16" s="74" t="s">
        <v>247</v>
      </c>
      <c r="C16" s="75" t="s">
        <v>48</v>
      </c>
      <c r="D16" s="76" t="s">
        <v>83</v>
      </c>
      <c r="E16" s="71" t="s">
        <v>69</v>
      </c>
      <c r="F16" s="72"/>
      <c r="G16" s="72"/>
      <c r="H16" s="72"/>
      <c r="I16" s="73"/>
      <c r="J16" s="72"/>
      <c r="K16" s="67"/>
      <c r="L16" s="67"/>
      <c r="M16" s="67"/>
    </row>
    <row r="17" spans="1:13" ht="38.25" customHeight="1" hidden="1">
      <c r="A17" s="77" t="s">
        <v>51</v>
      </c>
      <c r="B17" s="78"/>
      <c r="C17" s="79"/>
      <c r="D17" s="66" t="s">
        <v>50</v>
      </c>
      <c r="E17" s="80"/>
      <c r="F17" s="81"/>
      <c r="G17" s="82">
        <f>G18</f>
        <v>0</v>
      </c>
      <c r="H17" s="82"/>
      <c r="I17" s="82">
        <f>I18</f>
        <v>0</v>
      </c>
      <c r="J17" s="81"/>
      <c r="K17" s="52"/>
      <c r="L17" s="52"/>
      <c r="M17" s="52"/>
    </row>
    <row r="18" spans="1:13" ht="40.5" customHeight="1" hidden="1">
      <c r="A18" s="68" t="s">
        <v>49</v>
      </c>
      <c r="B18" s="78"/>
      <c r="C18" s="79"/>
      <c r="D18" s="66" t="s">
        <v>50</v>
      </c>
      <c r="E18" s="83"/>
      <c r="F18" s="82"/>
      <c r="G18" s="82">
        <f>G19</f>
        <v>0</v>
      </c>
      <c r="H18" s="82"/>
      <c r="I18" s="82">
        <f>I19</f>
        <v>0</v>
      </c>
      <c r="J18" s="81"/>
      <c r="K18" s="52"/>
      <c r="L18" s="52"/>
      <c r="M18" s="52"/>
    </row>
    <row r="19" spans="1:13" ht="55.5" customHeight="1" hidden="1">
      <c r="A19" s="84" t="s">
        <v>227</v>
      </c>
      <c r="B19" s="68"/>
      <c r="C19" s="69"/>
      <c r="D19" s="70" t="s">
        <v>108</v>
      </c>
      <c r="E19" s="71"/>
      <c r="F19" s="73"/>
      <c r="G19" s="73"/>
      <c r="H19" s="73"/>
      <c r="I19" s="73"/>
      <c r="J19" s="85"/>
      <c r="K19" s="52"/>
      <c r="L19" s="52"/>
      <c r="M19" s="52"/>
    </row>
    <row r="20" spans="1:13" ht="47.25" customHeight="1" hidden="1">
      <c r="A20" s="84" t="s">
        <v>227</v>
      </c>
      <c r="B20" s="84">
        <v>1021</v>
      </c>
      <c r="C20" s="86" t="s">
        <v>47</v>
      </c>
      <c r="D20" s="87" t="s">
        <v>108</v>
      </c>
      <c r="E20" s="88" t="s">
        <v>273</v>
      </c>
      <c r="F20" s="73"/>
      <c r="G20" s="73"/>
      <c r="H20" s="73"/>
      <c r="I20" s="73"/>
      <c r="J20" s="85"/>
      <c r="K20" s="52"/>
      <c r="L20" s="52"/>
      <c r="M20" s="52"/>
    </row>
    <row r="21" spans="1:13" ht="47.25" customHeight="1">
      <c r="A21" s="77">
        <v>1000000</v>
      </c>
      <c r="B21" s="78"/>
      <c r="C21" s="79"/>
      <c r="D21" s="66" t="s">
        <v>318</v>
      </c>
      <c r="E21" s="80"/>
      <c r="F21" s="81"/>
      <c r="G21" s="82"/>
      <c r="H21" s="82"/>
      <c r="I21" s="82">
        <v>0</v>
      </c>
      <c r="J21" s="81"/>
      <c r="K21" s="52"/>
      <c r="L21" s="52"/>
      <c r="M21" s="52"/>
    </row>
    <row r="22" spans="1:13" ht="47.25" customHeight="1">
      <c r="A22" s="77">
        <v>3700000</v>
      </c>
      <c r="B22" s="78"/>
      <c r="C22" s="79"/>
      <c r="D22" s="89" t="s">
        <v>319</v>
      </c>
      <c r="E22" s="83"/>
      <c r="F22" s="82"/>
      <c r="G22" s="82"/>
      <c r="H22" s="82"/>
      <c r="I22" s="82">
        <v>0</v>
      </c>
      <c r="J22" s="81"/>
      <c r="K22" s="52"/>
      <c r="L22" s="52"/>
      <c r="M22" s="52"/>
    </row>
    <row r="23" spans="1:26" ht="24" customHeight="1">
      <c r="A23" s="78" t="s">
        <v>65</v>
      </c>
      <c r="B23" s="78" t="s">
        <v>65</v>
      </c>
      <c r="C23" s="79" t="s">
        <v>65</v>
      </c>
      <c r="D23" s="89" t="s">
        <v>76</v>
      </c>
      <c r="E23" s="79" t="s">
        <v>65</v>
      </c>
      <c r="F23" s="79" t="s">
        <v>65</v>
      </c>
      <c r="G23" s="79" t="s">
        <v>65</v>
      </c>
      <c r="H23" s="79"/>
      <c r="I23" s="90">
        <f>I13+I21</f>
        <v>0</v>
      </c>
      <c r="J23" s="79" t="s">
        <v>65</v>
      </c>
      <c r="K23" s="91"/>
      <c r="L23" s="91"/>
      <c r="M23" s="91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8" customHeight="1" hidden="1">
      <c r="A24" s="52"/>
      <c r="B24" s="92"/>
      <c r="C24" s="92"/>
      <c r="D24" s="93"/>
      <c r="E24" s="93"/>
      <c r="F24" s="92"/>
      <c r="G24" s="92"/>
      <c r="H24" s="92"/>
      <c r="I24" s="92"/>
      <c r="J24" s="92"/>
      <c r="K24" s="91"/>
      <c r="L24" s="91"/>
      <c r="M24" s="91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13" ht="12.75" hidden="1">
      <c r="A25" s="52"/>
      <c r="B25" s="52"/>
      <c r="C25" s="52"/>
      <c r="D25" s="52"/>
      <c r="E25" s="52"/>
      <c r="F25" s="52"/>
      <c r="G25" s="52"/>
      <c r="H25" s="52"/>
      <c r="I25" s="52"/>
      <c r="J25" s="94"/>
      <c r="K25" s="52"/>
      <c r="L25" s="52"/>
      <c r="M25" s="52"/>
    </row>
    <row r="26" spans="1:13" ht="12.75">
      <c r="A26" s="40"/>
      <c r="B26" s="52"/>
      <c r="C26" s="52"/>
      <c r="D26" s="52"/>
      <c r="E26" s="52"/>
      <c r="F26" s="52"/>
      <c r="G26" s="52"/>
      <c r="H26" s="52"/>
      <c r="I26" s="52"/>
      <c r="J26" s="94"/>
      <c r="K26" s="52"/>
      <c r="L26" s="52"/>
      <c r="M26" s="52"/>
    </row>
    <row r="27" spans="1:13" ht="63" customHeight="1">
      <c r="A27" s="52"/>
      <c r="B27" s="52"/>
      <c r="C27" s="52"/>
      <c r="D27" s="52"/>
      <c r="E27" s="52"/>
      <c r="F27" s="52"/>
      <c r="G27" s="52"/>
      <c r="H27" s="52"/>
      <c r="I27" s="52"/>
      <c r="J27" s="94"/>
      <c r="K27" s="52"/>
      <c r="L27" s="52"/>
      <c r="M27" s="52"/>
    </row>
    <row r="28" spans="1:13" s="15" customFormat="1" ht="15.75">
      <c r="A28" s="95" t="s">
        <v>301</v>
      </c>
      <c r="B28" s="95"/>
      <c r="C28" s="40"/>
      <c r="D28" s="40"/>
      <c r="E28" s="40"/>
      <c r="F28" s="95"/>
      <c r="G28" s="40"/>
      <c r="H28" s="40"/>
      <c r="I28" s="40"/>
      <c r="J28" s="95" t="s">
        <v>387</v>
      </c>
      <c r="K28" s="40"/>
      <c r="L28" s="40"/>
      <c r="M28" s="40"/>
    </row>
    <row r="29" spans="1:13" ht="12.75">
      <c r="A29" s="52"/>
      <c r="B29" s="52"/>
      <c r="C29" s="162"/>
      <c r="D29" s="162"/>
      <c r="E29" s="162"/>
      <c r="F29" s="163"/>
      <c r="G29" s="163"/>
      <c r="H29" s="163"/>
      <c r="I29" s="37"/>
      <c r="J29" s="52"/>
      <c r="K29" s="52"/>
      <c r="L29" s="52"/>
      <c r="M29" s="52"/>
    </row>
  </sheetData>
  <sheetProtection/>
  <mergeCells count="14">
    <mergeCell ref="A8:B8"/>
    <mergeCell ref="E10:E11"/>
    <mergeCell ref="H10:H11"/>
    <mergeCell ref="G10:G11"/>
    <mergeCell ref="D6:M6"/>
    <mergeCell ref="F2:J2"/>
    <mergeCell ref="A10:A11"/>
    <mergeCell ref="C10:C11"/>
    <mergeCell ref="D10:D11"/>
    <mergeCell ref="B10:B11"/>
    <mergeCell ref="J10:J11"/>
    <mergeCell ref="F10:F11"/>
    <mergeCell ref="I10:I11"/>
    <mergeCell ref="A7:B7"/>
  </mergeCells>
  <printOptions/>
  <pageMargins left="0.1968503937007874" right="0.1968503937007874" top="0.6299212598425197" bottom="0.1968503937007874" header="0.5905511811023623" footer="0.1968503937007874"/>
  <pageSetup horizontalDpi="300" verticalDpi="3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93" zoomScaleSheetLayoutView="93" workbookViewId="0" topLeftCell="A59">
      <selection activeCell="E15" sqref="E15"/>
    </sheetView>
  </sheetViews>
  <sheetFormatPr defaultColWidth="9.00390625" defaultRowHeight="12.75"/>
  <cols>
    <col min="1" max="1" width="11.625" style="2" customWidth="1"/>
    <col min="2" max="2" width="10.375" style="2" customWidth="1"/>
    <col min="3" max="3" width="8.875" style="2" customWidth="1"/>
    <col min="4" max="4" width="48.625" style="2" customWidth="1"/>
    <col min="5" max="5" width="64.375" style="2" customWidth="1"/>
    <col min="6" max="6" width="17.375" style="2" customWidth="1"/>
    <col min="7" max="7" width="15.75390625" style="2" customWidth="1"/>
    <col min="8" max="8" width="15.125" style="2" customWidth="1"/>
    <col min="9" max="9" width="13.75390625" style="2" customWidth="1"/>
    <col min="10" max="10" width="13.25390625" style="2" customWidth="1"/>
    <col min="11" max="16384" width="9.00390625" style="2" customWidth="1"/>
  </cols>
  <sheetData>
    <row r="1" spans="1:10" ht="15.75">
      <c r="A1" s="3"/>
      <c r="B1" s="3"/>
      <c r="C1" s="3"/>
      <c r="D1" s="3"/>
      <c r="E1" s="3"/>
      <c r="F1" s="291" t="s">
        <v>58</v>
      </c>
      <c r="G1" s="291"/>
      <c r="H1" s="291"/>
      <c r="I1" s="291"/>
      <c r="J1" s="120"/>
    </row>
    <row r="2" spans="1:12" ht="25.5" customHeight="1">
      <c r="A2" s="3"/>
      <c r="B2" s="3"/>
      <c r="C2" s="3"/>
      <c r="D2" s="3"/>
      <c r="E2" s="3"/>
      <c r="F2" s="194" t="s">
        <v>420</v>
      </c>
      <c r="G2" s="194"/>
      <c r="H2" s="194"/>
      <c r="I2" s="194"/>
      <c r="J2" s="194"/>
      <c r="K2" s="12"/>
      <c r="L2" s="12"/>
    </row>
    <row r="3" spans="1:10" ht="20.25" customHeight="1">
      <c r="A3" s="3"/>
      <c r="B3" s="3"/>
      <c r="C3" s="3"/>
      <c r="D3" s="3"/>
      <c r="E3" s="3"/>
      <c r="F3" s="36" t="s">
        <v>291</v>
      </c>
      <c r="G3" s="36"/>
      <c r="H3" s="36"/>
      <c r="I3" s="36"/>
      <c r="J3" s="36"/>
    </row>
    <row r="4" spans="1:11" ht="12.75" customHeight="1">
      <c r="A4" s="3"/>
      <c r="B4" s="3"/>
      <c r="C4" s="3"/>
      <c r="D4" s="3"/>
      <c r="E4" s="3"/>
      <c r="F4" s="36" t="s">
        <v>421</v>
      </c>
      <c r="G4" s="36"/>
      <c r="H4" s="36"/>
      <c r="I4" s="36"/>
      <c r="J4" s="36"/>
      <c r="K4" s="1"/>
    </row>
    <row r="5" spans="1:10" ht="33.75" customHeight="1">
      <c r="A5" s="16"/>
      <c r="B5" s="294" t="s">
        <v>303</v>
      </c>
      <c r="C5" s="294"/>
      <c r="D5" s="294"/>
      <c r="E5" s="294"/>
      <c r="F5" s="294"/>
      <c r="G5" s="294"/>
      <c r="H5" s="294"/>
      <c r="I5" s="294"/>
      <c r="J5" s="16"/>
    </row>
    <row r="6" spans="1:10" ht="21" customHeight="1">
      <c r="A6" s="299">
        <v>25530000000</v>
      </c>
      <c r="B6" s="299"/>
      <c r="C6" s="5"/>
      <c r="D6" s="5"/>
      <c r="E6" s="5"/>
      <c r="F6" s="5"/>
      <c r="G6" s="5"/>
      <c r="H6" s="5"/>
      <c r="I6" s="5"/>
      <c r="J6" s="5"/>
    </row>
    <row r="7" spans="1:10" ht="14.25" customHeight="1">
      <c r="A7" s="283" t="s">
        <v>71</v>
      </c>
      <c r="B7" s="283"/>
      <c r="C7" s="5"/>
      <c r="D7" s="5"/>
      <c r="E7" s="5"/>
      <c r="F7" s="5"/>
      <c r="G7" s="5"/>
      <c r="H7" s="5"/>
      <c r="I7" s="5"/>
      <c r="J7" s="5"/>
    </row>
    <row r="8" spans="1:10" ht="15" customHeight="1">
      <c r="A8" s="4"/>
      <c r="B8" s="4"/>
      <c r="C8" s="4"/>
      <c r="D8" s="5"/>
      <c r="E8" s="5"/>
      <c r="F8" s="5"/>
      <c r="G8" s="5"/>
      <c r="H8" s="5"/>
      <c r="I8" s="5"/>
      <c r="J8" s="14" t="s">
        <v>56</v>
      </c>
    </row>
    <row r="9" spans="1:10" ht="35.25" customHeight="1">
      <c r="A9" s="284" t="s">
        <v>73</v>
      </c>
      <c r="B9" s="284" t="s">
        <v>72</v>
      </c>
      <c r="C9" s="284" t="s">
        <v>59</v>
      </c>
      <c r="D9" s="284" t="s">
        <v>74</v>
      </c>
      <c r="E9" s="297" t="s">
        <v>60</v>
      </c>
      <c r="F9" s="281" t="s">
        <v>61</v>
      </c>
      <c r="G9" s="292" t="s">
        <v>62</v>
      </c>
      <c r="H9" s="281" t="s">
        <v>0</v>
      </c>
      <c r="I9" s="279" t="s">
        <v>1</v>
      </c>
      <c r="J9" s="280"/>
    </row>
    <row r="10" spans="1:10" ht="89.25" customHeight="1">
      <c r="A10" s="285"/>
      <c r="B10" s="285"/>
      <c r="C10" s="285"/>
      <c r="D10" s="285"/>
      <c r="E10" s="298"/>
      <c r="F10" s="282"/>
      <c r="G10" s="293"/>
      <c r="H10" s="282"/>
      <c r="I10" s="96" t="s">
        <v>57</v>
      </c>
      <c r="J10" s="96" t="s">
        <v>63</v>
      </c>
    </row>
    <row r="11" spans="1:10" ht="15" customHeight="1">
      <c r="A11" s="6">
        <v>1</v>
      </c>
      <c r="B11" s="6">
        <v>2</v>
      </c>
      <c r="C11" s="6">
        <v>3</v>
      </c>
      <c r="D11" s="7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</row>
    <row r="12" spans="1:10" ht="33" customHeight="1">
      <c r="A12" s="97" t="s">
        <v>10</v>
      </c>
      <c r="B12" s="97"/>
      <c r="C12" s="98"/>
      <c r="D12" s="99" t="s">
        <v>357</v>
      </c>
      <c r="E12" s="100"/>
      <c r="F12" s="100"/>
      <c r="G12" s="150">
        <f aca="true" t="shared" si="0" ref="G12:G60">H12+I12</f>
        <v>13169910</v>
      </c>
      <c r="H12" s="151">
        <f>H13</f>
        <v>12996750</v>
      </c>
      <c r="I12" s="151">
        <f>I13</f>
        <v>173160</v>
      </c>
      <c r="J12" s="151">
        <f>J13</f>
        <v>64500</v>
      </c>
    </row>
    <row r="13" spans="1:10" ht="44.25" customHeight="1">
      <c r="A13" s="101" t="s">
        <v>9</v>
      </c>
      <c r="B13" s="101"/>
      <c r="C13" s="102"/>
      <c r="D13" s="99" t="s">
        <v>357</v>
      </c>
      <c r="E13" s="98"/>
      <c r="F13" s="98"/>
      <c r="G13" s="150">
        <f t="shared" si="0"/>
        <v>13169910</v>
      </c>
      <c r="H13" s="151">
        <f>SUM(H14:H43)</f>
        <v>12996750</v>
      </c>
      <c r="I13" s="151">
        <f>SUM(I14:I43)</f>
        <v>173160</v>
      </c>
      <c r="J13" s="151">
        <f>SUM(J14:J43)</f>
        <v>64500</v>
      </c>
    </row>
    <row r="14" spans="1:10" s="32" customFormat="1" ht="86.25" customHeight="1">
      <c r="A14" s="244" t="s">
        <v>28</v>
      </c>
      <c r="B14" s="251" t="s">
        <v>14</v>
      </c>
      <c r="C14" s="295" t="s">
        <v>4</v>
      </c>
      <c r="D14" s="295" t="s">
        <v>27</v>
      </c>
      <c r="E14" s="107" t="s">
        <v>99</v>
      </c>
      <c r="F14" s="107" t="s">
        <v>100</v>
      </c>
      <c r="G14" s="150">
        <f t="shared" si="0"/>
        <v>330050</v>
      </c>
      <c r="H14" s="152">
        <v>330050</v>
      </c>
      <c r="I14" s="153"/>
      <c r="J14" s="154"/>
    </row>
    <row r="15" spans="1:10" s="32" customFormat="1" ht="41.25" customHeight="1">
      <c r="A15" s="245"/>
      <c r="B15" s="252"/>
      <c r="C15" s="296"/>
      <c r="D15" s="296"/>
      <c r="E15" s="107" t="s">
        <v>96</v>
      </c>
      <c r="F15" s="107" t="s">
        <v>92</v>
      </c>
      <c r="G15" s="150">
        <f t="shared" si="0"/>
        <v>209000</v>
      </c>
      <c r="H15" s="152">
        <v>209000</v>
      </c>
      <c r="I15" s="153"/>
      <c r="J15" s="154"/>
    </row>
    <row r="16" spans="1:10" s="32" customFormat="1" ht="51.75" customHeight="1">
      <c r="A16" s="244" t="s">
        <v>89</v>
      </c>
      <c r="B16" s="247" t="s">
        <v>90</v>
      </c>
      <c r="C16" s="242" t="s">
        <v>91</v>
      </c>
      <c r="D16" s="242" t="s">
        <v>88</v>
      </c>
      <c r="E16" s="107" t="s">
        <v>307</v>
      </c>
      <c r="F16" s="107" t="s">
        <v>358</v>
      </c>
      <c r="G16" s="150">
        <f t="shared" si="0"/>
        <v>3024240</v>
      </c>
      <c r="H16" s="152">
        <v>2959740</v>
      </c>
      <c r="I16" s="152">
        <v>64500</v>
      </c>
      <c r="J16" s="152">
        <v>64500</v>
      </c>
    </row>
    <row r="17" spans="1:10" s="32" customFormat="1" ht="45.75" customHeight="1">
      <c r="A17" s="245"/>
      <c r="B17" s="248"/>
      <c r="C17" s="250"/>
      <c r="D17" s="250"/>
      <c r="E17" s="253" t="s">
        <v>294</v>
      </c>
      <c r="F17" s="253" t="s">
        <v>295</v>
      </c>
      <c r="G17" s="239">
        <f>+H17+I17</f>
        <v>40260</v>
      </c>
      <c r="H17" s="256">
        <v>40260</v>
      </c>
      <c r="I17" s="236"/>
      <c r="J17" s="236"/>
    </row>
    <row r="18" spans="1:10" s="32" customFormat="1" ht="4.5" customHeight="1" hidden="1">
      <c r="A18" s="245"/>
      <c r="B18" s="248"/>
      <c r="C18" s="250"/>
      <c r="D18" s="250"/>
      <c r="E18" s="254"/>
      <c r="F18" s="254"/>
      <c r="G18" s="240"/>
      <c r="H18" s="257"/>
      <c r="I18" s="237"/>
      <c r="J18" s="237"/>
    </row>
    <row r="19" spans="1:10" s="32" customFormat="1" ht="19.5" customHeight="1" hidden="1">
      <c r="A19" s="246"/>
      <c r="B19" s="249"/>
      <c r="C19" s="243"/>
      <c r="D19" s="243"/>
      <c r="E19" s="255"/>
      <c r="F19" s="255"/>
      <c r="G19" s="241"/>
      <c r="H19" s="258"/>
      <c r="I19" s="238"/>
      <c r="J19" s="238"/>
    </row>
    <row r="20" spans="1:10" s="32" customFormat="1" ht="77.25" customHeight="1">
      <c r="A20" s="244" t="s">
        <v>84</v>
      </c>
      <c r="B20" s="265" t="s">
        <v>85</v>
      </c>
      <c r="C20" s="242" t="s">
        <v>86</v>
      </c>
      <c r="D20" s="242" t="s">
        <v>87</v>
      </c>
      <c r="E20" s="107" t="s">
        <v>308</v>
      </c>
      <c r="F20" s="107" t="s">
        <v>358</v>
      </c>
      <c r="G20" s="150">
        <f t="shared" si="0"/>
        <v>1030360</v>
      </c>
      <c r="H20" s="152">
        <v>1030360</v>
      </c>
      <c r="I20" s="153"/>
      <c r="J20" s="153"/>
    </row>
    <row r="21" spans="1:10" s="32" customFormat="1" ht="39.75" customHeight="1">
      <c r="A21" s="246"/>
      <c r="B21" s="266"/>
      <c r="C21" s="243"/>
      <c r="D21" s="243"/>
      <c r="E21" s="107" t="s">
        <v>293</v>
      </c>
      <c r="F21" s="107" t="s">
        <v>295</v>
      </c>
      <c r="G21" s="150">
        <f t="shared" si="0"/>
        <v>14640</v>
      </c>
      <c r="H21" s="152">
        <v>14640</v>
      </c>
      <c r="I21" s="153"/>
      <c r="J21" s="153"/>
    </row>
    <row r="22" spans="1:10" s="32" customFormat="1" ht="42.75" customHeight="1">
      <c r="A22" s="164" t="s">
        <v>399</v>
      </c>
      <c r="B22" s="165" t="s">
        <v>398</v>
      </c>
      <c r="C22" s="166" t="s">
        <v>82</v>
      </c>
      <c r="D22" s="166" t="s">
        <v>397</v>
      </c>
      <c r="E22" s="167" t="s">
        <v>401</v>
      </c>
      <c r="F22" s="167" t="s">
        <v>287</v>
      </c>
      <c r="G22" s="150">
        <f t="shared" si="0"/>
        <v>50000</v>
      </c>
      <c r="H22" s="152">
        <v>50000</v>
      </c>
      <c r="I22" s="153"/>
      <c r="J22" s="153"/>
    </row>
    <row r="23" spans="1:10" s="32" customFormat="1" ht="43.5" customHeight="1">
      <c r="A23" s="122" t="s">
        <v>93</v>
      </c>
      <c r="B23" s="123" t="s">
        <v>94</v>
      </c>
      <c r="C23" s="124" t="s">
        <v>82</v>
      </c>
      <c r="D23" s="124" t="s">
        <v>95</v>
      </c>
      <c r="E23" s="167" t="s">
        <v>292</v>
      </c>
      <c r="F23" s="107" t="s">
        <v>92</v>
      </c>
      <c r="G23" s="150">
        <f t="shared" si="0"/>
        <v>31000</v>
      </c>
      <c r="H23" s="152">
        <v>31000</v>
      </c>
      <c r="I23" s="153"/>
      <c r="J23" s="153"/>
    </row>
    <row r="24" spans="1:10" s="32" customFormat="1" ht="44.25" customHeight="1">
      <c r="A24" s="103" t="s">
        <v>286</v>
      </c>
      <c r="B24" s="104" t="s">
        <v>285</v>
      </c>
      <c r="C24" s="105" t="s">
        <v>222</v>
      </c>
      <c r="D24" s="105" t="s">
        <v>284</v>
      </c>
      <c r="E24" s="107" t="s">
        <v>309</v>
      </c>
      <c r="F24" s="107" t="s">
        <v>358</v>
      </c>
      <c r="G24" s="150">
        <f t="shared" si="0"/>
        <v>20000</v>
      </c>
      <c r="H24" s="152">
        <v>20000</v>
      </c>
      <c r="I24" s="153"/>
      <c r="J24" s="153"/>
    </row>
    <row r="25" spans="1:10" s="32" customFormat="1" ht="60.75" customHeight="1">
      <c r="A25" s="125" t="s">
        <v>246</v>
      </c>
      <c r="B25" s="126" t="s">
        <v>245</v>
      </c>
      <c r="C25" s="127" t="s">
        <v>242</v>
      </c>
      <c r="D25" s="127" t="s">
        <v>244</v>
      </c>
      <c r="E25" s="107" t="s">
        <v>275</v>
      </c>
      <c r="F25" s="107" t="s">
        <v>358</v>
      </c>
      <c r="G25" s="150">
        <f t="shared" si="0"/>
        <v>20000</v>
      </c>
      <c r="H25" s="152">
        <v>20000</v>
      </c>
      <c r="I25" s="153"/>
      <c r="J25" s="153"/>
    </row>
    <row r="26" spans="1:10" s="32" customFormat="1" ht="60" customHeight="1">
      <c r="A26" s="125" t="s">
        <v>340</v>
      </c>
      <c r="B26" s="128">
        <v>3160</v>
      </c>
      <c r="C26" s="127" t="s">
        <v>26</v>
      </c>
      <c r="D26" s="144" t="s">
        <v>331</v>
      </c>
      <c r="E26" s="107" t="s">
        <v>361</v>
      </c>
      <c r="F26" s="107" t="s">
        <v>358</v>
      </c>
      <c r="G26" s="150">
        <f t="shared" si="0"/>
        <v>50000</v>
      </c>
      <c r="H26" s="152">
        <v>50000</v>
      </c>
      <c r="I26" s="153"/>
      <c r="J26" s="153"/>
    </row>
    <row r="27" spans="1:10" s="32" customFormat="1" ht="72.75" customHeight="1">
      <c r="A27" s="125">
        <v>113192</v>
      </c>
      <c r="B27" s="128">
        <v>3192</v>
      </c>
      <c r="C27" s="127" t="s">
        <v>281</v>
      </c>
      <c r="D27" s="105" t="s">
        <v>280</v>
      </c>
      <c r="E27" s="107" t="s">
        <v>306</v>
      </c>
      <c r="F27" s="107" t="s">
        <v>358</v>
      </c>
      <c r="G27" s="150">
        <f t="shared" si="0"/>
        <v>5000</v>
      </c>
      <c r="H27" s="152">
        <v>5000</v>
      </c>
      <c r="I27" s="153"/>
      <c r="J27" s="153"/>
    </row>
    <row r="28" spans="1:10" s="32" customFormat="1" ht="57.75" customHeight="1">
      <c r="A28" s="122" t="s">
        <v>55</v>
      </c>
      <c r="B28" s="129">
        <v>3210</v>
      </c>
      <c r="C28" s="130">
        <v>1050</v>
      </c>
      <c r="D28" s="134" t="s">
        <v>54</v>
      </c>
      <c r="E28" s="145" t="s">
        <v>274</v>
      </c>
      <c r="F28" s="143" t="s">
        <v>100</v>
      </c>
      <c r="G28" s="150">
        <f>H28+I28</f>
        <v>0</v>
      </c>
      <c r="H28" s="152">
        <v>0</v>
      </c>
      <c r="I28" s="155"/>
      <c r="J28" s="155"/>
    </row>
    <row r="29" spans="1:10" s="32" customFormat="1" ht="51" customHeight="1">
      <c r="A29" s="259" t="s">
        <v>30</v>
      </c>
      <c r="B29" s="261">
        <v>3242</v>
      </c>
      <c r="C29" s="263" t="s">
        <v>2</v>
      </c>
      <c r="D29" s="286" t="s">
        <v>34</v>
      </c>
      <c r="E29" s="107" t="s">
        <v>101</v>
      </c>
      <c r="F29" s="253" t="s">
        <v>100</v>
      </c>
      <c r="G29" s="150">
        <f t="shared" si="0"/>
        <v>50000</v>
      </c>
      <c r="H29" s="156">
        <v>50000</v>
      </c>
      <c r="I29" s="153"/>
      <c r="J29" s="153"/>
    </row>
    <row r="30" spans="1:10" s="32" customFormat="1" ht="33.75" customHeight="1">
      <c r="A30" s="272"/>
      <c r="B30" s="267"/>
      <c r="C30" s="271"/>
      <c r="D30" s="287"/>
      <c r="E30" s="107" t="s">
        <v>102</v>
      </c>
      <c r="F30" s="270"/>
      <c r="G30" s="150">
        <f t="shared" si="0"/>
        <v>131000</v>
      </c>
      <c r="H30" s="156">
        <v>131000</v>
      </c>
      <c r="I30" s="153"/>
      <c r="J30" s="153"/>
    </row>
    <row r="31" spans="1:10" s="32" customFormat="1" ht="51.75" customHeight="1">
      <c r="A31" s="272"/>
      <c r="B31" s="267"/>
      <c r="C31" s="271"/>
      <c r="D31" s="287"/>
      <c r="E31" s="107" t="s">
        <v>302</v>
      </c>
      <c r="F31" s="253" t="s">
        <v>359</v>
      </c>
      <c r="G31" s="150">
        <f t="shared" si="0"/>
        <v>31000</v>
      </c>
      <c r="H31" s="156">
        <v>31000</v>
      </c>
      <c r="I31" s="153"/>
      <c r="J31" s="153"/>
    </row>
    <row r="32" spans="1:10" s="32" customFormat="1" ht="72.75" customHeight="1">
      <c r="A32" s="260"/>
      <c r="B32" s="262"/>
      <c r="C32" s="264"/>
      <c r="D32" s="288"/>
      <c r="E32" s="107" t="s">
        <v>310</v>
      </c>
      <c r="F32" s="255"/>
      <c r="G32" s="150">
        <f t="shared" si="0"/>
        <v>20000</v>
      </c>
      <c r="H32" s="156">
        <v>20000</v>
      </c>
      <c r="I32" s="153"/>
      <c r="J32" s="153"/>
    </row>
    <row r="33" spans="1:10" s="32" customFormat="1" ht="72.75" customHeight="1">
      <c r="A33" s="132" t="s">
        <v>351</v>
      </c>
      <c r="B33" s="131">
        <v>4082</v>
      </c>
      <c r="C33" s="133" t="s">
        <v>199</v>
      </c>
      <c r="D33" s="144" t="s">
        <v>198</v>
      </c>
      <c r="E33" s="107" t="s">
        <v>388</v>
      </c>
      <c r="F33" s="107" t="s">
        <v>375</v>
      </c>
      <c r="G33" s="150">
        <f t="shared" si="0"/>
        <v>20000</v>
      </c>
      <c r="H33" s="156">
        <v>20000</v>
      </c>
      <c r="I33" s="153"/>
      <c r="J33" s="153"/>
    </row>
    <row r="34" spans="1:10" s="32" customFormat="1" ht="108.75" customHeight="1">
      <c r="A34" s="103" t="s">
        <v>68</v>
      </c>
      <c r="B34" s="104" t="s">
        <v>67</v>
      </c>
      <c r="C34" s="105" t="s">
        <v>17</v>
      </c>
      <c r="D34" s="105" t="s">
        <v>66</v>
      </c>
      <c r="E34" s="146" t="s">
        <v>402</v>
      </c>
      <c r="F34" s="107" t="s">
        <v>418</v>
      </c>
      <c r="G34" s="150">
        <f>H34+I34</f>
        <v>2350000</v>
      </c>
      <c r="H34" s="152">
        <v>2350000</v>
      </c>
      <c r="I34" s="153"/>
      <c r="J34" s="153"/>
    </row>
    <row r="35" spans="1:10" s="32" customFormat="1" ht="48.75" customHeight="1">
      <c r="A35" s="122" t="s">
        <v>19</v>
      </c>
      <c r="B35" s="129">
        <v>6030</v>
      </c>
      <c r="C35" s="134" t="s">
        <v>17</v>
      </c>
      <c r="D35" s="134" t="s">
        <v>16</v>
      </c>
      <c r="E35" s="145" t="s">
        <v>103</v>
      </c>
      <c r="F35" s="143" t="s">
        <v>100</v>
      </c>
      <c r="G35" s="150">
        <f t="shared" si="0"/>
        <v>3553800</v>
      </c>
      <c r="H35" s="152">
        <v>3553800</v>
      </c>
      <c r="I35" s="153"/>
      <c r="J35" s="153"/>
    </row>
    <row r="36" spans="1:10" s="32" customFormat="1" ht="66.75" customHeight="1">
      <c r="A36" s="122" t="s">
        <v>304</v>
      </c>
      <c r="B36" s="129">
        <v>6071</v>
      </c>
      <c r="C36" s="134" t="s">
        <v>305</v>
      </c>
      <c r="D36" s="144" t="s">
        <v>329</v>
      </c>
      <c r="E36" s="147" t="s">
        <v>360</v>
      </c>
      <c r="F36" s="107" t="s">
        <v>358</v>
      </c>
      <c r="G36" s="150">
        <f t="shared" si="0"/>
        <v>600000</v>
      </c>
      <c r="H36" s="152">
        <v>600000</v>
      </c>
      <c r="I36" s="153"/>
      <c r="J36" s="153"/>
    </row>
    <row r="37" spans="1:10" s="32" customFormat="1" ht="55.5" customHeight="1">
      <c r="A37" s="132" t="s">
        <v>33</v>
      </c>
      <c r="B37" s="135">
        <v>7461</v>
      </c>
      <c r="C37" s="136" t="s">
        <v>15</v>
      </c>
      <c r="D37" s="136" t="s">
        <v>31</v>
      </c>
      <c r="E37" s="106" t="s">
        <v>339</v>
      </c>
      <c r="F37" s="107" t="s">
        <v>358</v>
      </c>
      <c r="G37" s="150">
        <f t="shared" si="0"/>
        <v>1321900</v>
      </c>
      <c r="H37" s="152">
        <v>1321900</v>
      </c>
      <c r="I37" s="152"/>
      <c r="J37" s="152"/>
    </row>
    <row r="38" spans="1:10" s="32" customFormat="1" ht="51" customHeight="1">
      <c r="A38" s="273" t="s">
        <v>370</v>
      </c>
      <c r="B38" s="275" t="s">
        <v>369</v>
      </c>
      <c r="C38" s="277" t="s">
        <v>368</v>
      </c>
      <c r="D38" s="277" t="s">
        <v>367</v>
      </c>
      <c r="E38" s="146" t="s">
        <v>385</v>
      </c>
      <c r="F38" s="107" t="s">
        <v>386</v>
      </c>
      <c r="G38" s="150">
        <f t="shared" si="0"/>
        <v>30000</v>
      </c>
      <c r="H38" s="152">
        <v>30000</v>
      </c>
      <c r="I38" s="152"/>
      <c r="J38" s="152"/>
    </row>
    <row r="39" spans="1:10" s="32" customFormat="1" ht="51" customHeight="1">
      <c r="A39" s="274"/>
      <c r="B39" s="276"/>
      <c r="C39" s="278"/>
      <c r="D39" s="278"/>
      <c r="E39" s="106" t="s">
        <v>416</v>
      </c>
      <c r="F39" s="107" t="s">
        <v>417</v>
      </c>
      <c r="G39" s="150">
        <f t="shared" si="0"/>
        <v>60000</v>
      </c>
      <c r="H39" s="152">
        <v>60000</v>
      </c>
      <c r="I39" s="152"/>
      <c r="J39" s="152"/>
    </row>
    <row r="40" spans="1:10" s="32" customFormat="1" ht="51" customHeight="1">
      <c r="A40" s="103" t="s">
        <v>413</v>
      </c>
      <c r="B40" s="187">
        <v>8220</v>
      </c>
      <c r="C40" s="105" t="s">
        <v>394</v>
      </c>
      <c r="D40" s="185" t="s">
        <v>412</v>
      </c>
      <c r="E40" s="106" t="s">
        <v>415</v>
      </c>
      <c r="F40" s="107" t="s">
        <v>414</v>
      </c>
      <c r="G40" s="150">
        <f t="shared" si="0"/>
        <v>49000</v>
      </c>
      <c r="H40" s="152">
        <v>49000</v>
      </c>
      <c r="I40" s="152"/>
      <c r="J40" s="152"/>
    </row>
    <row r="41" spans="1:10" s="32" customFormat="1" ht="42.75" customHeight="1">
      <c r="A41" s="259" t="s">
        <v>232</v>
      </c>
      <c r="B41" s="261" t="s">
        <v>231</v>
      </c>
      <c r="C41" s="263" t="s">
        <v>230</v>
      </c>
      <c r="D41" s="263" t="s">
        <v>229</v>
      </c>
      <c r="E41" s="106" t="s">
        <v>276</v>
      </c>
      <c r="F41" s="253" t="s">
        <v>100</v>
      </c>
      <c r="G41" s="150">
        <f t="shared" si="0"/>
        <v>5500</v>
      </c>
      <c r="H41" s="152"/>
      <c r="I41" s="156">
        <v>5500</v>
      </c>
      <c r="J41" s="152"/>
    </row>
    <row r="42" spans="1:10" s="32" customFormat="1" ht="51" customHeight="1">
      <c r="A42" s="260"/>
      <c r="B42" s="262"/>
      <c r="C42" s="264"/>
      <c r="D42" s="264"/>
      <c r="E42" s="106" t="s">
        <v>277</v>
      </c>
      <c r="F42" s="270"/>
      <c r="G42" s="150">
        <f t="shared" si="0"/>
        <v>49000</v>
      </c>
      <c r="H42" s="152"/>
      <c r="I42" s="156">
        <v>49000</v>
      </c>
      <c r="J42" s="152"/>
    </row>
    <row r="43" spans="1:10" s="32" customFormat="1" ht="71.25" customHeight="1">
      <c r="A43" s="122" t="s">
        <v>11</v>
      </c>
      <c r="B43" s="137">
        <v>8831</v>
      </c>
      <c r="C43" s="138" t="s">
        <v>3</v>
      </c>
      <c r="D43" s="137" t="s">
        <v>64</v>
      </c>
      <c r="E43" s="146" t="s">
        <v>104</v>
      </c>
      <c r="F43" s="107" t="s">
        <v>105</v>
      </c>
      <c r="G43" s="150">
        <f t="shared" si="0"/>
        <v>74160</v>
      </c>
      <c r="H43" s="157">
        <v>20000</v>
      </c>
      <c r="I43" s="157">
        <v>54160</v>
      </c>
      <c r="J43" s="157"/>
    </row>
    <row r="44" spans="1:10" ht="36.75" customHeight="1">
      <c r="A44" s="139" t="s">
        <v>52</v>
      </c>
      <c r="B44" s="139"/>
      <c r="C44" s="140"/>
      <c r="D44" s="148" t="s">
        <v>50</v>
      </c>
      <c r="E44" s="149"/>
      <c r="F44" s="149"/>
      <c r="G44" s="150">
        <f t="shared" si="0"/>
        <v>1588620</v>
      </c>
      <c r="H44" s="151">
        <f>H45</f>
        <v>1588620</v>
      </c>
      <c r="I44" s="151">
        <f>I45</f>
        <v>0</v>
      </c>
      <c r="J44" s="151">
        <f>J45</f>
        <v>0</v>
      </c>
    </row>
    <row r="45" spans="1:10" ht="33.75" customHeight="1">
      <c r="A45" s="139" t="s">
        <v>51</v>
      </c>
      <c r="B45" s="139"/>
      <c r="C45" s="140"/>
      <c r="D45" s="148" t="s">
        <v>50</v>
      </c>
      <c r="E45" s="149"/>
      <c r="F45" s="149"/>
      <c r="G45" s="150">
        <f t="shared" si="0"/>
        <v>1588620</v>
      </c>
      <c r="H45" s="151">
        <f>SUM(H46:H53)</f>
        <v>1588620</v>
      </c>
      <c r="I45" s="151">
        <f>SUM(I46:I53)</f>
        <v>0</v>
      </c>
      <c r="J45" s="151">
        <f>SUM(J46:J53)</f>
        <v>0</v>
      </c>
    </row>
    <row r="46" spans="1:10" ht="23.25" customHeight="1">
      <c r="A46" s="104" t="s">
        <v>49</v>
      </c>
      <c r="B46" s="104" t="s">
        <v>26</v>
      </c>
      <c r="C46" s="105" t="s">
        <v>25</v>
      </c>
      <c r="D46" s="105" t="s">
        <v>24</v>
      </c>
      <c r="E46" s="268" t="s">
        <v>81</v>
      </c>
      <c r="F46" s="268" t="s">
        <v>80</v>
      </c>
      <c r="G46" s="150">
        <f t="shared" si="0"/>
        <v>235000</v>
      </c>
      <c r="H46" s="152">
        <v>235000</v>
      </c>
      <c r="I46" s="152"/>
      <c r="J46" s="153"/>
    </row>
    <row r="47" spans="1:10" ht="41.25" customHeight="1">
      <c r="A47" s="289" t="s">
        <v>227</v>
      </c>
      <c r="B47" s="289">
        <v>1021</v>
      </c>
      <c r="C47" s="286" t="s">
        <v>47</v>
      </c>
      <c r="D47" s="286" t="s">
        <v>108</v>
      </c>
      <c r="E47" s="269"/>
      <c r="F47" s="269"/>
      <c r="G47" s="150">
        <f t="shared" si="0"/>
        <v>200000</v>
      </c>
      <c r="H47" s="152">
        <v>200000</v>
      </c>
      <c r="I47" s="153"/>
      <c r="J47" s="153"/>
    </row>
    <row r="48" spans="1:10" ht="69" customHeight="1">
      <c r="A48" s="290"/>
      <c r="B48" s="290"/>
      <c r="C48" s="287"/>
      <c r="D48" s="287"/>
      <c r="E48" s="106" t="s">
        <v>320</v>
      </c>
      <c r="F48" s="107" t="s">
        <v>358</v>
      </c>
      <c r="G48" s="150">
        <f t="shared" si="0"/>
        <v>15000</v>
      </c>
      <c r="H48" s="152">
        <v>15000</v>
      </c>
      <c r="I48" s="153"/>
      <c r="J48" s="153"/>
    </row>
    <row r="49" spans="1:10" ht="73.5" customHeight="1">
      <c r="A49" s="141" t="s">
        <v>218</v>
      </c>
      <c r="B49" s="141" t="s">
        <v>217</v>
      </c>
      <c r="C49" s="142" t="s">
        <v>45</v>
      </c>
      <c r="D49" s="142" t="s">
        <v>46</v>
      </c>
      <c r="E49" s="146" t="s">
        <v>383</v>
      </c>
      <c r="F49" s="107" t="s">
        <v>100</v>
      </c>
      <c r="G49" s="150">
        <f>H49+I49</f>
        <v>1100000</v>
      </c>
      <c r="H49" s="152">
        <v>1100000</v>
      </c>
      <c r="I49" s="157"/>
      <c r="J49" s="155"/>
    </row>
    <row r="50" spans="1:10" ht="69" customHeight="1">
      <c r="A50" s="104" t="s">
        <v>216</v>
      </c>
      <c r="B50" s="104">
        <v>1142</v>
      </c>
      <c r="C50" s="105" t="s">
        <v>45</v>
      </c>
      <c r="D50" s="105" t="s">
        <v>214</v>
      </c>
      <c r="E50" s="106" t="s">
        <v>109</v>
      </c>
      <c r="F50" s="106" t="s">
        <v>100</v>
      </c>
      <c r="G50" s="150">
        <f t="shared" si="0"/>
        <v>3620</v>
      </c>
      <c r="H50" s="152">
        <v>3620</v>
      </c>
      <c r="I50" s="153"/>
      <c r="J50" s="153"/>
    </row>
    <row r="51" spans="1:10" ht="69" customHeight="1">
      <c r="A51" s="104" t="s">
        <v>300</v>
      </c>
      <c r="B51" s="104">
        <v>3131</v>
      </c>
      <c r="C51" s="134" t="s">
        <v>242</v>
      </c>
      <c r="D51" s="144" t="s">
        <v>298</v>
      </c>
      <c r="E51" s="106" t="s">
        <v>377</v>
      </c>
      <c r="F51" s="107" t="s">
        <v>378</v>
      </c>
      <c r="G51" s="150">
        <f t="shared" si="0"/>
        <v>5000</v>
      </c>
      <c r="H51" s="152">
        <v>5000</v>
      </c>
      <c r="I51" s="153"/>
      <c r="J51" s="153"/>
    </row>
    <row r="52" spans="1:10" ht="34.5" customHeight="1">
      <c r="A52" s="141" t="s">
        <v>44</v>
      </c>
      <c r="B52" s="129">
        <v>5011</v>
      </c>
      <c r="C52" s="134" t="s">
        <v>5</v>
      </c>
      <c r="D52" s="134" t="s">
        <v>20</v>
      </c>
      <c r="E52" s="253" t="s">
        <v>106</v>
      </c>
      <c r="F52" s="253" t="s">
        <v>107</v>
      </c>
      <c r="G52" s="150">
        <f t="shared" si="0"/>
        <v>20000</v>
      </c>
      <c r="H52" s="152">
        <v>20000</v>
      </c>
      <c r="I52" s="157"/>
      <c r="J52" s="155"/>
    </row>
    <row r="53" spans="1:10" ht="34.5" customHeight="1">
      <c r="A53" s="129" t="s">
        <v>77</v>
      </c>
      <c r="B53" s="129">
        <v>5012</v>
      </c>
      <c r="C53" s="134" t="s">
        <v>5</v>
      </c>
      <c r="D53" s="134" t="s">
        <v>78</v>
      </c>
      <c r="E53" s="255"/>
      <c r="F53" s="255"/>
      <c r="G53" s="150">
        <f t="shared" si="0"/>
        <v>10000</v>
      </c>
      <c r="H53" s="157">
        <v>10000</v>
      </c>
      <c r="I53" s="155"/>
      <c r="J53" s="155"/>
    </row>
    <row r="54" spans="1:10" ht="34.5" customHeight="1">
      <c r="A54" s="139" t="s">
        <v>43</v>
      </c>
      <c r="B54" s="139"/>
      <c r="C54" s="140"/>
      <c r="D54" s="148" t="s">
        <v>41</v>
      </c>
      <c r="E54" s="149"/>
      <c r="F54" s="149"/>
      <c r="G54" s="150">
        <f>H54+I54</f>
        <v>5000</v>
      </c>
      <c r="H54" s="151">
        <f>H55</f>
        <v>5000</v>
      </c>
      <c r="I54" s="151">
        <f>I55</f>
        <v>0</v>
      </c>
      <c r="J54" s="151">
        <f>J55</f>
        <v>0</v>
      </c>
    </row>
    <row r="55" spans="1:10" ht="34.5" customHeight="1">
      <c r="A55" s="139" t="s">
        <v>42</v>
      </c>
      <c r="B55" s="139"/>
      <c r="C55" s="140"/>
      <c r="D55" s="148" t="s">
        <v>41</v>
      </c>
      <c r="E55" s="149"/>
      <c r="F55" s="149"/>
      <c r="G55" s="150">
        <f>H55+I55</f>
        <v>5000</v>
      </c>
      <c r="H55" s="151">
        <f>SUM(H56:H56)</f>
        <v>5000</v>
      </c>
      <c r="I55" s="151">
        <f>SUM(I56:I56)</f>
        <v>0</v>
      </c>
      <c r="J55" s="151">
        <f>SUM(J56:J56)</f>
        <v>0</v>
      </c>
    </row>
    <row r="56" spans="1:10" ht="51.75" customHeight="1">
      <c r="A56" s="132" t="s">
        <v>201</v>
      </c>
      <c r="B56" s="131">
        <v>4082</v>
      </c>
      <c r="C56" s="133" t="s">
        <v>199</v>
      </c>
      <c r="D56" s="144" t="s">
        <v>198</v>
      </c>
      <c r="E56" s="107" t="s">
        <v>388</v>
      </c>
      <c r="F56" s="107" t="s">
        <v>375</v>
      </c>
      <c r="G56" s="150">
        <f t="shared" si="0"/>
        <v>5000</v>
      </c>
      <c r="H56" s="157">
        <v>5000</v>
      </c>
      <c r="I56" s="155"/>
      <c r="J56" s="155"/>
    </row>
    <row r="57" spans="1:10" ht="51.75" customHeight="1">
      <c r="A57" s="139" t="s">
        <v>197</v>
      </c>
      <c r="B57" s="139"/>
      <c r="C57" s="140"/>
      <c r="D57" s="182" t="s">
        <v>97</v>
      </c>
      <c r="E57" s="149"/>
      <c r="F57" s="149"/>
      <c r="G57" s="150">
        <f>H57+I57</f>
        <v>100000</v>
      </c>
      <c r="H57" s="151">
        <f>H58</f>
        <v>100000</v>
      </c>
      <c r="I57" s="151">
        <f>I58</f>
        <v>0</v>
      </c>
      <c r="J57" s="151">
        <f>J58</f>
        <v>0</v>
      </c>
    </row>
    <row r="58" spans="1:10" ht="51.75" customHeight="1">
      <c r="A58" s="139" t="s">
        <v>196</v>
      </c>
      <c r="B58" s="139"/>
      <c r="C58" s="140"/>
      <c r="D58" s="182" t="s">
        <v>97</v>
      </c>
      <c r="E58" s="149"/>
      <c r="F58" s="149"/>
      <c r="G58" s="150">
        <f>H58+I58</f>
        <v>100000</v>
      </c>
      <c r="H58" s="151">
        <f>SUM(H59:H59)</f>
        <v>100000</v>
      </c>
      <c r="I58" s="151">
        <f>SUM(I59:I59)</f>
        <v>0</v>
      </c>
      <c r="J58" s="151">
        <f>SUM(J59:J59)</f>
        <v>0</v>
      </c>
    </row>
    <row r="59" spans="1:10" ht="129.75" customHeight="1">
      <c r="A59" s="183" t="s">
        <v>405</v>
      </c>
      <c r="B59" s="183" t="s">
        <v>404</v>
      </c>
      <c r="C59" s="184" t="s">
        <v>14</v>
      </c>
      <c r="D59" s="185" t="s">
        <v>403</v>
      </c>
      <c r="E59" s="107" t="s">
        <v>406</v>
      </c>
      <c r="F59" s="107" t="s">
        <v>410</v>
      </c>
      <c r="G59" s="150">
        <f t="shared" si="0"/>
        <v>100000</v>
      </c>
      <c r="H59" s="157">
        <v>100000</v>
      </c>
      <c r="I59" s="155"/>
      <c r="J59" s="155"/>
    </row>
    <row r="60" spans="1:10" ht="24" customHeight="1">
      <c r="A60" s="108" t="s">
        <v>65</v>
      </c>
      <c r="B60" s="108" t="s">
        <v>65</v>
      </c>
      <c r="C60" s="108" t="s">
        <v>65</v>
      </c>
      <c r="D60" s="109" t="s">
        <v>76</v>
      </c>
      <c r="E60" s="108" t="s">
        <v>65</v>
      </c>
      <c r="F60" s="108" t="s">
        <v>65</v>
      </c>
      <c r="G60" s="158">
        <f t="shared" si="0"/>
        <v>14863530</v>
      </c>
      <c r="H60" s="159">
        <f>H12+H44+H54+H57</f>
        <v>14690370</v>
      </c>
      <c r="I60" s="159">
        <f>I12+I44+I54</f>
        <v>173160</v>
      </c>
      <c r="J60" s="159">
        <f>J12+J44+J54</f>
        <v>64500</v>
      </c>
    </row>
    <row r="61" spans="1:10" ht="11.25" customHeight="1">
      <c r="A61" s="110"/>
      <c r="B61" s="110"/>
      <c r="C61" s="110"/>
      <c r="D61" s="111"/>
      <c r="E61" s="112"/>
      <c r="F61" s="112"/>
      <c r="G61" s="112"/>
      <c r="H61" s="113"/>
      <c r="I61" s="113"/>
      <c r="J61" s="113"/>
    </row>
    <row r="62" spans="1:10" s="15" customFormat="1" ht="15.75">
      <c r="A62" s="121" t="s">
        <v>301</v>
      </c>
      <c r="B62" s="115"/>
      <c r="C62" s="114"/>
      <c r="D62" s="115"/>
      <c r="E62" s="114"/>
      <c r="F62" s="114"/>
      <c r="G62" s="114"/>
      <c r="H62" s="115" t="s">
        <v>384</v>
      </c>
      <c r="I62" s="114"/>
      <c r="J62" s="116"/>
    </row>
    <row r="63" spans="1:10" ht="18.75" customHeight="1">
      <c r="A63" s="117"/>
      <c r="B63" s="117"/>
      <c r="C63" s="118"/>
      <c r="D63" s="118"/>
      <c r="E63" s="118"/>
      <c r="F63" s="119"/>
      <c r="G63" s="119"/>
      <c r="H63" s="119"/>
      <c r="I63" s="36"/>
      <c r="J63" s="117"/>
    </row>
    <row r="64" spans="1:10" ht="12.75">
      <c r="A64" s="117"/>
      <c r="B64" s="117"/>
      <c r="C64" s="117"/>
      <c r="D64" s="117"/>
      <c r="E64" s="117"/>
      <c r="F64" s="117"/>
      <c r="G64" s="117"/>
      <c r="H64" s="117"/>
      <c r="I64" s="117"/>
      <c r="J64" s="117"/>
    </row>
  </sheetData>
  <sheetProtection/>
  <mergeCells count="55">
    <mergeCell ref="D38:D39"/>
    <mergeCell ref="F1:I1"/>
    <mergeCell ref="G9:G10"/>
    <mergeCell ref="B5:I5"/>
    <mergeCell ref="F29:F30"/>
    <mergeCell ref="C14:C15"/>
    <mergeCell ref="D14:D15"/>
    <mergeCell ref="C9:C10"/>
    <mergeCell ref="E9:E10"/>
    <mergeCell ref="A6:B6"/>
    <mergeCell ref="A7:B7"/>
    <mergeCell ref="A9:A10"/>
    <mergeCell ref="E46:E47"/>
    <mergeCell ref="B9:B10"/>
    <mergeCell ref="D9:D10"/>
    <mergeCell ref="C47:C48"/>
    <mergeCell ref="D47:D48"/>
    <mergeCell ref="D29:D32"/>
    <mergeCell ref="A47:A48"/>
    <mergeCell ref="B47:B48"/>
    <mergeCell ref="I9:J9"/>
    <mergeCell ref="H9:H10"/>
    <mergeCell ref="F9:F10"/>
    <mergeCell ref="F31:F32"/>
    <mergeCell ref="E17:E19"/>
    <mergeCell ref="D16:D19"/>
    <mergeCell ref="I17:I19"/>
    <mergeCell ref="F46:F47"/>
    <mergeCell ref="F41:F42"/>
    <mergeCell ref="C29:C32"/>
    <mergeCell ref="A29:A32"/>
    <mergeCell ref="F52:F53"/>
    <mergeCell ref="E52:E53"/>
    <mergeCell ref="D41:D42"/>
    <mergeCell ref="A38:A39"/>
    <mergeCell ref="B38:B39"/>
    <mergeCell ref="C38:C39"/>
    <mergeCell ref="A14:A15"/>
    <mergeCell ref="C20:C21"/>
    <mergeCell ref="A41:A42"/>
    <mergeCell ref="B41:B42"/>
    <mergeCell ref="C41:C42"/>
    <mergeCell ref="A20:A21"/>
    <mergeCell ref="B20:B21"/>
    <mergeCell ref="B29:B32"/>
    <mergeCell ref="F2:J2"/>
    <mergeCell ref="J17:J19"/>
    <mergeCell ref="G17:G19"/>
    <mergeCell ref="D20:D21"/>
    <mergeCell ref="A16:A19"/>
    <mergeCell ref="B16:B19"/>
    <mergeCell ref="C16:C19"/>
    <mergeCell ref="B14:B15"/>
    <mergeCell ref="F17:F19"/>
    <mergeCell ref="H17:H19"/>
  </mergeCells>
  <printOptions horizontalCentered="1" verticalCentered="1"/>
  <pageMargins left="0.2362204724409449" right="0.15748031496062992" top="0.5118110236220472" bottom="0.1968503937007874" header="0.35433070866141736" footer="0.1968503937007874"/>
  <pageSetup horizontalDpi="300" verticalDpi="300" orientation="landscape" paperSize="9" scale="57" r:id="rId1"/>
  <rowBreaks count="1" manualBreakCount="1">
    <brk id="6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Asus</cp:lastModifiedBy>
  <cp:lastPrinted>2022-12-22T11:34:21Z</cp:lastPrinted>
  <dcterms:created xsi:type="dcterms:W3CDTF">2015-01-21T10:35:23Z</dcterms:created>
  <dcterms:modified xsi:type="dcterms:W3CDTF">2022-12-23T10:31:08Z</dcterms:modified>
  <cp:category/>
  <cp:version/>
  <cp:contentType/>
  <cp:contentStatus/>
</cp:coreProperties>
</file>